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ПРИХОДИ" sheetId="1" r:id="rId1"/>
    <sheet name="РАСХОДИ" sheetId="3" r:id="rId2"/>
  </sheets>
  <calcPr calcId="124519"/>
</workbook>
</file>

<file path=xl/calcChain.xml><?xml version="1.0" encoding="utf-8"?>
<calcChain xmlns="http://schemas.openxmlformats.org/spreadsheetml/2006/main">
  <c r="D77" i="3"/>
  <c r="I45"/>
  <c r="I47"/>
  <c r="I53" i="1"/>
  <c r="I51" l="1"/>
  <c r="I50"/>
  <c r="I48"/>
  <c r="I47"/>
  <c r="I46"/>
  <c r="I37"/>
  <c r="I34"/>
  <c r="I33"/>
  <c r="I44"/>
  <c r="I42"/>
  <c r="I40"/>
  <c r="I39"/>
  <c r="I31"/>
  <c r="I30"/>
  <c r="I27"/>
  <c r="I24"/>
  <c r="I13"/>
  <c r="I192" i="3"/>
  <c r="I191"/>
  <c r="I188"/>
  <c r="I187"/>
  <c r="I185"/>
  <c r="I184"/>
  <c r="I183"/>
  <c r="I182"/>
  <c r="I181"/>
  <c r="I180"/>
  <c r="I179"/>
  <c r="I178"/>
  <c r="I177"/>
  <c r="I176"/>
  <c r="I175"/>
  <c r="I174"/>
  <c r="I173"/>
  <c r="I171"/>
  <c r="I170"/>
  <c r="I168"/>
  <c r="I166"/>
  <c r="I165"/>
  <c r="I164"/>
  <c r="I162"/>
  <c r="I160"/>
  <c r="I159"/>
  <c r="I158"/>
  <c r="I156"/>
  <c r="I155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3"/>
  <c r="I112"/>
  <c r="I111"/>
  <c r="I110"/>
  <c r="I109"/>
  <c r="I107"/>
  <c r="I106"/>
  <c r="I105"/>
  <c r="I104"/>
  <c r="I103"/>
  <c r="I102"/>
  <c r="I101"/>
  <c r="I100"/>
  <c r="I99"/>
  <c r="I98"/>
  <c r="I97"/>
  <c r="I96"/>
  <c r="I94"/>
  <c r="I95"/>
  <c r="I93"/>
  <c r="I92"/>
  <c r="I91"/>
  <c r="I90"/>
  <c r="I89"/>
  <c r="I88"/>
  <c r="I87"/>
  <c r="I86"/>
  <c r="I85"/>
  <c r="I84"/>
  <c r="I83"/>
  <c r="I82"/>
  <c r="I81"/>
  <c r="I80"/>
  <c r="I79"/>
  <c r="I78"/>
  <c r="I76"/>
  <c r="I75"/>
  <c r="I74"/>
  <c r="I73"/>
  <c r="I72"/>
  <c r="I71"/>
  <c r="I70"/>
  <c r="I69"/>
  <c r="I68"/>
  <c r="I67"/>
  <c r="I66"/>
  <c r="I65"/>
  <c r="I64"/>
  <c r="I63"/>
  <c r="I61"/>
  <c r="I60"/>
  <c r="I59"/>
  <c r="I58"/>
  <c r="I57"/>
  <c r="I56"/>
  <c r="I55"/>
  <c r="I54"/>
  <c r="I53"/>
  <c r="I52"/>
  <c r="I51"/>
  <c r="I50"/>
  <c r="I49"/>
  <c r="I48"/>
  <c r="I46"/>
  <c r="I44"/>
  <c r="I43"/>
  <c r="I42"/>
  <c r="I41"/>
  <c r="I40"/>
  <c r="I39"/>
  <c r="I37"/>
  <c r="I35"/>
  <c r="I34"/>
  <c r="I33"/>
  <c r="I31"/>
  <c r="I30"/>
  <c r="I28"/>
  <c r="I27"/>
  <c r="I26"/>
  <c r="I25"/>
  <c r="I24"/>
  <c r="I23"/>
  <c r="I22"/>
  <c r="I20"/>
  <c r="I19"/>
  <c r="I17"/>
  <c r="I16"/>
  <c r="I15"/>
  <c r="I13"/>
  <c r="H186" l="1"/>
  <c r="G186"/>
  <c r="F186"/>
  <c r="E186"/>
  <c r="D186"/>
  <c r="C186"/>
  <c r="H172"/>
  <c r="G172"/>
  <c r="F172"/>
  <c r="E172"/>
  <c r="D172"/>
  <c r="C172"/>
  <c r="H169"/>
  <c r="G169"/>
  <c r="F169"/>
  <c r="E169"/>
  <c r="D169"/>
  <c r="C169"/>
  <c r="H167"/>
  <c r="G167"/>
  <c r="F167"/>
  <c r="E167"/>
  <c r="D167"/>
  <c r="C167"/>
  <c r="H163"/>
  <c r="G163"/>
  <c r="F163"/>
  <c r="E163"/>
  <c r="D163"/>
  <c r="C163"/>
  <c r="H161"/>
  <c r="G161"/>
  <c r="F161"/>
  <c r="E161"/>
  <c r="D161"/>
  <c r="C161"/>
  <c r="H157"/>
  <c r="G157"/>
  <c r="F157"/>
  <c r="E157"/>
  <c r="D157"/>
  <c r="C157"/>
  <c r="H154"/>
  <c r="G154"/>
  <c r="F154"/>
  <c r="E154"/>
  <c r="D154"/>
  <c r="C154"/>
  <c r="H133"/>
  <c r="G133"/>
  <c r="F133"/>
  <c r="E133"/>
  <c r="D133"/>
  <c r="C133"/>
  <c r="H114"/>
  <c r="G114"/>
  <c r="F114"/>
  <c r="E114"/>
  <c r="D114"/>
  <c r="C114"/>
  <c r="H108"/>
  <c r="H77" s="1"/>
  <c r="G108"/>
  <c r="G77" s="1"/>
  <c r="F108"/>
  <c r="F77" s="1"/>
  <c r="E108"/>
  <c r="E77" s="1"/>
  <c r="D108"/>
  <c r="C108"/>
  <c r="H62"/>
  <c r="G62"/>
  <c r="F62"/>
  <c r="E62"/>
  <c r="D62"/>
  <c r="C62"/>
  <c r="H38"/>
  <c r="G38"/>
  <c r="F38"/>
  <c r="E38"/>
  <c r="D38"/>
  <c r="C38"/>
  <c r="H36"/>
  <c r="G36"/>
  <c r="F36"/>
  <c r="E36"/>
  <c r="D36"/>
  <c r="C36"/>
  <c r="H32"/>
  <c r="G32"/>
  <c r="F32"/>
  <c r="E32"/>
  <c r="D32"/>
  <c r="C32"/>
  <c r="H29"/>
  <c r="G29"/>
  <c r="F29"/>
  <c r="E29"/>
  <c r="D29"/>
  <c r="C29"/>
  <c r="H21"/>
  <c r="G21"/>
  <c r="F21"/>
  <c r="E21"/>
  <c r="D21"/>
  <c r="C21"/>
  <c r="H18"/>
  <c r="G18"/>
  <c r="F18"/>
  <c r="E18"/>
  <c r="D18"/>
  <c r="C18"/>
  <c r="I18" s="1"/>
  <c r="H14"/>
  <c r="G14"/>
  <c r="F14"/>
  <c r="E14"/>
  <c r="D14"/>
  <c r="C14"/>
  <c r="H12"/>
  <c r="G12"/>
  <c r="F12"/>
  <c r="E12"/>
  <c r="D12"/>
  <c r="C12"/>
  <c r="H45" i="1"/>
  <c r="G45"/>
  <c r="F45"/>
  <c r="E45"/>
  <c r="D45"/>
  <c r="C45"/>
  <c r="H43"/>
  <c r="G43"/>
  <c r="F43"/>
  <c r="E43"/>
  <c r="D43"/>
  <c r="C43"/>
  <c r="H41"/>
  <c r="G41"/>
  <c r="F41"/>
  <c r="E41"/>
  <c r="D41"/>
  <c r="C41"/>
  <c r="H38"/>
  <c r="G38"/>
  <c r="F38"/>
  <c r="E38"/>
  <c r="D38"/>
  <c r="C38"/>
  <c r="H32"/>
  <c r="G32"/>
  <c r="F32"/>
  <c r="E32"/>
  <c r="D32"/>
  <c r="C32"/>
  <c r="H12"/>
  <c r="G12"/>
  <c r="F12"/>
  <c r="E12"/>
  <c r="D12"/>
  <c r="C12"/>
  <c r="I167" i="3" l="1"/>
  <c r="F52" i="1"/>
  <c r="F54" s="1"/>
  <c r="H52"/>
  <c r="H54" s="1"/>
  <c r="G52"/>
  <c r="G54" s="1"/>
  <c r="I41"/>
  <c r="I43"/>
  <c r="E52"/>
  <c r="E54" s="1"/>
  <c r="I21" i="3"/>
  <c r="I38" i="1"/>
  <c r="I12"/>
  <c r="I32"/>
  <c r="D52"/>
  <c r="D54" s="1"/>
  <c r="I163" i="3"/>
  <c r="I169"/>
  <c r="H189"/>
  <c r="I62"/>
  <c r="I161"/>
  <c r="I36"/>
  <c r="I154"/>
  <c r="I14"/>
  <c r="I29"/>
  <c r="I114"/>
  <c r="I32"/>
  <c r="I108"/>
  <c r="I133"/>
  <c r="I157"/>
  <c r="I38"/>
  <c r="G189"/>
  <c r="D189"/>
  <c r="E189"/>
  <c r="C77"/>
  <c r="I77" s="1"/>
  <c r="I12"/>
  <c r="I186"/>
  <c r="I172"/>
  <c r="F189"/>
  <c r="C52" i="1"/>
  <c r="C54" s="1"/>
  <c r="I45"/>
  <c r="I52" l="1"/>
  <c r="I54"/>
  <c r="C189" i="3"/>
  <c r="I189" s="1"/>
</calcChain>
</file>

<file path=xl/comments1.xml><?xml version="1.0" encoding="utf-8"?>
<comments xmlns="http://schemas.openxmlformats.org/spreadsheetml/2006/main">
  <authors>
    <author>Author</author>
  </authors>
  <commentList>
    <comment ref="D24" authorId="0">
      <text>
        <r>
          <rPr>
            <b/>
            <sz val="9"/>
            <color indexed="81"/>
            <rFont val="Tahoma"/>
            <charset val="1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<sst xmlns="http://schemas.openxmlformats.org/spreadsheetml/2006/main" count="261" uniqueCount="240">
  <si>
    <t>Назив директног буџетског корисника: Министарство просвете, науке и технолошког развоја</t>
  </si>
  <si>
    <t>БРОЈ ЗАПОСЛЕНИХ :</t>
  </si>
  <si>
    <t>ОШ"Бранко Радичевић" Бољевци</t>
  </si>
  <si>
    <t>Финансијски план за 2023 год.. - ПРИХОДИ</t>
  </si>
  <si>
    <t>Конто</t>
  </si>
  <si>
    <t>Опис</t>
  </si>
  <si>
    <t>Приходи из буџета Републике</t>
  </si>
  <si>
    <t>Приходи из буџета града</t>
  </si>
  <si>
    <t>Сопствени приходи буџетских корисника</t>
  </si>
  <si>
    <t>Укупно</t>
  </si>
  <si>
    <t>Родитељски динар</t>
  </si>
  <si>
    <t>Донације добровољно учешће родитеља</t>
  </si>
  <si>
    <t>Текући трансф.од друг.нивоа власти</t>
  </si>
  <si>
    <t>Приходи од прод.добара и услуга</t>
  </si>
  <si>
    <t>Приходи школе од ванредних ученика</t>
  </si>
  <si>
    <t>Текући добров. трансфери</t>
  </si>
  <si>
    <t>Трансфери између буџетских корисника на истом нивоу</t>
  </si>
  <si>
    <t>Трансфери изм.корисн.на ист.нивоу</t>
  </si>
  <si>
    <t>Приходи из буџета</t>
  </si>
  <si>
    <t>Приходи буџета плате</t>
  </si>
  <si>
    <t>Приходи из буџета - помоћ (републичко такмичење)</t>
  </si>
  <si>
    <t>Приходи из буџета-изгубљени спорови</t>
  </si>
  <si>
    <t>Приходи из буџета за капитално одржавање објекта</t>
  </si>
  <si>
    <t>УКУПНО:</t>
  </si>
  <si>
    <t>15-неутрошена средства донација(од родитеља, од међународних орг.-из 2018. год 13-неутрошена средства (сопствена средства)</t>
  </si>
  <si>
    <t>План израдила,</t>
  </si>
  <si>
    <t>Верица Вилов</t>
  </si>
  <si>
    <t>Директор школе,</t>
  </si>
  <si>
    <t>Петар Муштерић</t>
  </si>
  <si>
    <t>Донације од физичких лица родитељски динар</t>
  </si>
  <si>
    <t>Донација од прав.лица</t>
  </si>
  <si>
    <t>Текуће донације од међународних организација</t>
  </si>
  <si>
    <t>Допринос за незапосленост</t>
  </si>
  <si>
    <t>Накнаде у натури</t>
  </si>
  <si>
    <t>Финансијски план за 2023 год.. - РАСХОДИ</t>
  </si>
  <si>
    <t>Плате, додаци и накнаде запослених (зараде)</t>
  </si>
  <si>
    <t>Плате, додаци и накнаде запослених</t>
  </si>
  <si>
    <t>Социјални доприноси на терет послодавца</t>
  </si>
  <si>
    <t>Допринос за пензијско и инвалидско осигурање</t>
  </si>
  <si>
    <t>Допринос за здравствено осигурање</t>
  </si>
  <si>
    <t>дечји пакетићи</t>
  </si>
  <si>
    <t>превоз запослених</t>
  </si>
  <si>
    <t>Социјална давања запосленима</t>
  </si>
  <si>
    <t>породиљско боловање</t>
  </si>
  <si>
    <t>боловање.преко 30 дана</t>
  </si>
  <si>
    <t>Отпремнине одлазак у пензију</t>
  </si>
  <si>
    <t>Отпремнина -отпуштање са посла</t>
  </si>
  <si>
    <t>солидарна помоћ-смртни случај запосленог или члана уже породице</t>
  </si>
  <si>
    <t>помоћ у медицинском лечењу запосленог или члана уже породице</t>
  </si>
  <si>
    <t>остале помоћи запосленим радницима</t>
  </si>
  <si>
    <t>Накнаде трошкова за запослене</t>
  </si>
  <si>
    <t>Накнаде трошкова за превоз на посао и са посла</t>
  </si>
  <si>
    <t>Остале накнаде трошкова запослених</t>
  </si>
  <si>
    <t>Награде запосленима и остали посебни расходи</t>
  </si>
  <si>
    <t>Јубиларне награде</t>
  </si>
  <si>
    <t>Остале награде запосленима</t>
  </si>
  <si>
    <t>бонуси за држ.празнике</t>
  </si>
  <si>
    <t>Судијски додатак</t>
  </si>
  <si>
    <t>Стални трошкови</t>
  </si>
  <si>
    <t>Трошкови платног промета</t>
  </si>
  <si>
    <t>Трошкови банкарских услуга принудне наплате</t>
  </si>
  <si>
    <t>Услуге за електричну енергију</t>
  </si>
  <si>
    <t>Природни гас</t>
  </si>
  <si>
    <t>Централно грејање</t>
  </si>
  <si>
    <t>Услуге водовода и канализације</t>
  </si>
  <si>
    <t>услуге чишћења</t>
  </si>
  <si>
    <t>Допринос за коришћење градског земљишта и сличн пореско ослобођење по чл.12, став 1. тач.1 Закона о порезима на имовину</t>
  </si>
  <si>
    <t>Допринос за коришћење вода</t>
  </si>
  <si>
    <t>Телефон,телекс,и телефакс</t>
  </si>
  <si>
    <t>Интернет и слично ADSL.;Web hosting, bežični;</t>
  </si>
  <si>
    <t>услуге мобилног телефона</t>
  </si>
  <si>
    <t>Остале услуге комуникације</t>
  </si>
  <si>
    <t>Пошта</t>
  </si>
  <si>
    <t>Услуге доставе</t>
  </si>
  <si>
    <t>Остале ПТТ услуге</t>
  </si>
  <si>
    <t>Осигурање запослених у случају несреће на раду</t>
  </si>
  <si>
    <t>Закуп осталог простора</t>
  </si>
  <si>
    <t>Остали непоменути трошкови</t>
  </si>
  <si>
    <t>Трошкови путовања</t>
  </si>
  <si>
    <t>Трошкови дневница (исхране) на службеном путу у земљи такмичења-беседништво, симулација суђења, рачуноводство, физичко, српски; учешће на сајмовима, семинари; екскурзије;</t>
  </si>
  <si>
    <t>Трошкови превоза на служ.путу у земљи (авион, аутобус, воз )</t>
  </si>
  <si>
    <t>Трошкови смештаја на сл.путу</t>
  </si>
  <si>
    <t>Накнада за употребу сопственог возила</t>
  </si>
  <si>
    <t>остали трошкови за посл.путовања у земљи</t>
  </si>
  <si>
    <t>Трошкови дневница за сл.пут у иностранство</t>
  </si>
  <si>
    <t>Трошкови превоза на служ.путу у иностранство (авион, аутобус, воз )</t>
  </si>
  <si>
    <t>Трошкови смештаја на сл.путу у иностранству</t>
  </si>
  <si>
    <t>остали трошкови за посл.путовања у иностранство</t>
  </si>
  <si>
    <t>такси превоз</t>
  </si>
  <si>
    <t>накнада за коришћење сопственог аутомобила</t>
  </si>
  <si>
    <t>превоз у граду</t>
  </si>
  <si>
    <t>превоз ученика</t>
  </si>
  <si>
    <t>трошкови путовања ученика који учествују на републичком и међународном такмичењу</t>
  </si>
  <si>
    <t>Услуге по уговору</t>
  </si>
  <si>
    <t>остале административне услуге</t>
  </si>
  <si>
    <t>Услуге израде софтвера</t>
  </si>
  <si>
    <t>Услуге за одржавање софтвера</t>
  </si>
  <si>
    <t>услуге одржавања рачунара поправка и припрема рачунара</t>
  </si>
  <si>
    <t>остале компјутерске услуге</t>
  </si>
  <si>
    <t>Услуге образов. и усавршавања запослених</t>
  </si>
  <si>
    <t>Котизација за семинаре</t>
  </si>
  <si>
    <t>котизација за стручна саветовања</t>
  </si>
  <si>
    <t>котизација за уч.на сајмовима</t>
  </si>
  <si>
    <t>Издаци за стручне испите</t>
  </si>
  <si>
    <t>Остали издаци за стручно образовање</t>
  </si>
  <si>
    <t>остале услуге штампања</t>
  </si>
  <si>
    <t>Услуге информисања јавности</t>
  </si>
  <si>
    <t>Услуге рекламе и пропаганде</t>
  </si>
  <si>
    <t>Објављивање тендера и информативних огласа</t>
  </si>
  <si>
    <t>Правно заст.пред дом.судовима</t>
  </si>
  <si>
    <t>Остале стручне услуге</t>
  </si>
  <si>
    <t>Прање веша</t>
  </si>
  <si>
    <t>Хемијско чишћење</t>
  </si>
  <si>
    <t>Репрезентација</t>
  </si>
  <si>
    <t>Поклони књиге ученицима за постигнуте резултате</t>
  </si>
  <si>
    <t>урамљивање и коричење</t>
  </si>
  <si>
    <t>физичко обезбеђење школе</t>
  </si>
  <si>
    <t>наградни излет</t>
  </si>
  <si>
    <t>осигурање ученика</t>
  </si>
  <si>
    <t>фотографисање ученика</t>
  </si>
  <si>
    <t>Специјализоване услуге</t>
  </si>
  <si>
    <t>Заштита биља</t>
  </si>
  <si>
    <t>Услуге културе одлазак у биоскоп за награђене ученике</t>
  </si>
  <si>
    <t>остале медицинске услуге</t>
  </si>
  <si>
    <t>Текуће поправке и одржавање</t>
  </si>
  <si>
    <t>Зидарски радови</t>
  </si>
  <si>
    <t>Столарски радови-прозори и врата</t>
  </si>
  <si>
    <t>Молерски радови</t>
  </si>
  <si>
    <t>радови на крову</t>
  </si>
  <si>
    <t>Радови на вод.и каанализацији</t>
  </si>
  <si>
    <t>Електричне инсталације</t>
  </si>
  <si>
    <t>Остале услуге и материјали за текуће поправке и одржавање зграда</t>
  </si>
  <si>
    <t>Текуће попревке и одржавање осталих објеката</t>
  </si>
  <si>
    <t>Поправка електричне и електронске опреме</t>
  </si>
  <si>
    <t>Рачунарска опрема-тонери, мишеви и тастатуре и сл.</t>
  </si>
  <si>
    <t>електр. и фотогр.опрема</t>
  </si>
  <si>
    <t>Опрема за домаћинство и угоститељство</t>
  </si>
  <si>
    <t>Биротехничка опрема</t>
  </si>
  <si>
    <t>Уградна опрема</t>
  </si>
  <si>
    <t>текуће попр. и одржавање опр.за образовање</t>
  </si>
  <si>
    <t>тек.попр.и одрж.опр.за јавну безбедност</t>
  </si>
  <si>
    <t>тек.попр.и одржавање моторне.и немоторне опреме</t>
  </si>
  <si>
    <t>Материјал</t>
  </si>
  <si>
    <t>Канцеларијски материјал</t>
  </si>
  <si>
    <t>Расходи за радну униформу</t>
  </si>
  <si>
    <t>ХТЗ опрема</t>
  </si>
  <si>
    <t>Остали расходи за одећу и обућу</t>
  </si>
  <si>
    <t>Цвеће и зеленило</t>
  </si>
  <si>
    <t>природна и вештачка ђубрива</t>
  </si>
  <si>
    <t>струч.литер.за редовне потребе запослених</t>
  </si>
  <si>
    <t>стручна литература за образовање запослених</t>
  </si>
  <si>
    <t>бензин</t>
  </si>
  <si>
    <t>дизел гориво</t>
  </si>
  <si>
    <t>материјал за образовање</t>
  </si>
  <si>
    <t>Материјали за спорт</t>
  </si>
  <si>
    <t>остали медиц. и лаб. материјал</t>
  </si>
  <si>
    <t>хемијска сред.за чишћење</t>
  </si>
  <si>
    <t>инвентар за одржавање хигијене</t>
  </si>
  <si>
    <t>остали матеијали за одржавање хигијене</t>
  </si>
  <si>
    <t>потрошни материјал</t>
  </si>
  <si>
    <t>резервни делови</t>
  </si>
  <si>
    <t>алат и инвентар</t>
  </si>
  <si>
    <t>Амортизација некретнина и опреме</t>
  </si>
  <si>
    <t>Амортизација зграда и грађевинских објеката</t>
  </si>
  <si>
    <t>Амортизација опреме</t>
  </si>
  <si>
    <t>Накнаде за социјалну заштиту из буџета</t>
  </si>
  <si>
    <t>Ученичке награде</t>
  </si>
  <si>
    <t>Ученичке стипендије</t>
  </si>
  <si>
    <t>остале накнаде за образовање</t>
  </si>
  <si>
    <t>Донације непрофитним организацијама</t>
  </si>
  <si>
    <t>Донације осталим удружењима</t>
  </si>
  <si>
    <t>Порези, обавезне таксе и казне</t>
  </si>
  <si>
    <t>републичке таксе</t>
  </si>
  <si>
    <t>општинске таксе</t>
  </si>
  <si>
    <t>судске таксе</t>
  </si>
  <si>
    <t>Новчане казне и пенали по решењу судова</t>
  </si>
  <si>
    <t>Новчане казне и пенали по решењу судова и судских тела</t>
  </si>
  <si>
    <t>Капитално одржавање зграда и објеката</t>
  </si>
  <si>
    <t>Пројектна документација</t>
  </si>
  <si>
    <t>машине и опрема</t>
  </si>
  <si>
    <t>намештај</t>
  </si>
  <si>
    <t>Уградна опрема (климе)</t>
  </si>
  <si>
    <t>Рачунарска опрема</t>
  </si>
  <si>
    <t>Штампачи</t>
  </si>
  <si>
    <t>Мреже</t>
  </si>
  <si>
    <t>Телефони</t>
  </si>
  <si>
    <t>фотографска опрема</t>
  </si>
  <si>
    <t>опрема за домаћинство</t>
  </si>
  <si>
    <t>Опрема за образовање</t>
  </si>
  <si>
    <t>Опрема за јавну безбедност</t>
  </si>
  <si>
    <t>Моторна опрема</t>
  </si>
  <si>
    <t>Немоторизовани алати</t>
  </si>
  <si>
    <t>нематеријална имовина</t>
  </si>
  <si>
    <t>Компјутерски софтвер - електронски дневник</t>
  </si>
  <si>
    <t>Књиге у библиотеци</t>
  </si>
  <si>
    <t>Рекапитулација</t>
  </si>
  <si>
    <t>Приходи укупно</t>
  </si>
  <si>
    <t>Расходи укупно</t>
  </si>
  <si>
    <t xml:space="preserve">рекреативна настава у природи </t>
  </si>
  <si>
    <t xml:space="preserve">екскурзија у земљи </t>
  </si>
  <si>
    <t xml:space="preserve">остали материјал за посебне намене </t>
  </si>
  <si>
    <t xml:space="preserve">електронска опрема-школски разглас </t>
  </si>
  <si>
    <t>остале опште услуге-</t>
  </si>
  <si>
    <t xml:space="preserve">Остале специјализоване услуге услуге </t>
  </si>
  <si>
    <t>трансфери од других нивоа власти Град Београд-РМТ</t>
  </si>
  <si>
    <t>Родитељски динар за ван наст.активности екскурзија</t>
  </si>
  <si>
    <t>Родитељски динар за ван наст.активности рекреативна</t>
  </si>
  <si>
    <t>Приходи школе родитељски динар-ђачки динар осигурање</t>
  </si>
  <si>
    <t>Родитељски динар за фотографисање ученика</t>
  </si>
  <si>
    <t>одвоз отпада-смеће,јама</t>
  </si>
  <si>
    <t>Одвоз отпада-инфостан</t>
  </si>
  <si>
    <t>услуге заштите имовине-Заш.од пожара</t>
  </si>
  <si>
    <t>услуге образовања БПЗ</t>
  </si>
  <si>
    <t>опште услуге-сајт школе</t>
  </si>
  <si>
    <t xml:space="preserve">Донација програм </t>
  </si>
  <si>
    <t>приход из буџета -библио.фонд</t>
  </si>
  <si>
    <t>трансфери од других нивоа власти Град Београд-бус плус</t>
  </si>
  <si>
    <t>трансфери од других нивоа власти-продужен боравак</t>
  </si>
  <si>
    <t>трансфери од других нивоа власти Град Београд-солидарне помоћи</t>
  </si>
  <si>
    <t>трансфери од других нивоа власти Град Београд-јубиларне награде</t>
  </si>
  <si>
    <t>трансфери од других нивоа власти Град Београд-комуналне  услуге-струја</t>
  </si>
  <si>
    <t>трансфери од других нивоа власти Град Београд-гас</t>
  </si>
  <si>
    <t>трансфери од других нивоа власти Град Београд-смеће,јама</t>
  </si>
  <si>
    <t xml:space="preserve">трансфери од других нивоа власти Град Београд-инфостан </t>
  </si>
  <si>
    <t>трансфери од других нивоа власти Град Београд-закуп фис.сале</t>
  </si>
  <si>
    <t>трансфери од других нивоа власти-тт електране</t>
  </si>
  <si>
    <t>трансфери од других нивоа власти Град Београд-комуналне  услуге-водовод</t>
  </si>
  <si>
    <t>додатна средства-Град опрема</t>
  </si>
  <si>
    <t>додатна средства Општина Сурчин тек.попр. и одрж.зграде</t>
  </si>
  <si>
    <t>додатна средства Општина Сурчин-Републ.такмичења</t>
  </si>
  <si>
    <t>ПИБ 101541600</t>
  </si>
  <si>
    <t>Браће Кокар 5</t>
  </si>
  <si>
    <t>ЈББК 00485</t>
  </si>
  <si>
    <t>Приходи из буџета отпремнина (1 x 320.000,00)</t>
  </si>
  <si>
    <t>БРОЈ ЗАПОСЛЕНИХ  48.14</t>
  </si>
  <si>
    <t>ЦЕНУС</t>
  </si>
  <si>
    <t>Град-новчане казне по решењу судова</t>
  </si>
  <si>
    <t>Дератизација 4 пута годишње-за 2 школе</t>
  </si>
  <si>
    <t>48,14</t>
  </si>
  <si>
    <t>ценус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</si>
</sst>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0" xfId="0" applyNumberFormat="1" applyFont="1" applyAlignment="1"/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 applyBorder="1"/>
    <xf numFmtId="49" fontId="2" fillId="0" borderId="2" xfId="0" applyNumberFormat="1" applyFont="1" applyBorder="1" applyAlignment="1"/>
    <xf numFmtId="49" fontId="2" fillId="0" borderId="3" xfId="0" applyNumberFormat="1" applyFont="1" applyBorder="1" applyAlignment="1"/>
    <xf numFmtId="49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/>
    <xf numFmtId="49" fontId="1" fillId="0" borderId="5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0" fontId="1" fillId="0" borderId="5" xfId="0" applyFont="1" applyBorder="1"/>
    <xf numFmtId="0" fontId="2" fillId="2" borderId="5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4" borderId="5" xfId="0" applyFont="1" applyFill="1" applyBorder="1"/>
    <xf numFmtId="0" fontId="2" fillId="4" borderId="1" xfId="0" applyFont="1" applyFill="1" applyBorder="1" applyAlignment="1">
      <alignment wrapText="1"/>
    </xf>
    <xf numFmtId="0" fontId="2" fillId="3" borderId="8" xfId="0" applyFont="1" applyFill="1" applyBorder="1"/>
    <xf numFmtId="0" fontId="2" fillId="3" borderId="9" xfId="0" applyFont="1" applyFill="1" applyBorder="1"/>
    <xf numFmtId="0" fontId="2" fillId="5" borderId="1" xfId="0" applyFont="1" applyFill="1" applyBorder="1"/>
    <xf numFmtId="0" fontId="1" fillId="5" borderId="5" xfId="0" applyFont="1" applyFill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3" fillId="5" borderId="0" xfId="0" applyFont="1" applyFill="1"/>
    <xf numFmtId="0" fontId="1" fillId="5" borderId="0" xfId="0" applyFont="1" applyFill="1"/>
    <xf numFmtId="0" fontId="1" fillId="5" borderId="0" xfId="0" applyFont="1" applyFill="1" applyBorder="1"/>
    <xf numFmtId="0" fontId="2" fillId="0" borderId="0" xfId="0" applyFont="1"/>
    <xf numFmtId="0" fontId="2" fillId="3" borderId="1" xfId="0" applyFont="1" applyFill="1" applyBorder="1" applyAlignment="1">
      <alignment wrapText="1"/>
    </xf>
    <xf numFmtId="0" fontId="2" fillId="5" borderId="5" xfId="0" applyFont="1" applyFill="1" applyBorder="1" applyAlignment="1">
      <alignment horizontal="right" wrapText="1"/>
    </xf>
    <xf numFmtId="0" fontId="2" fillId="3" borderId="5" xfId="0" applyFont="1" applyFill="1" applyBorder="1"/>
    <xf numFmtId="0" fontId="2" fillId="3" borderId="7" xfId="0" applyFont="1" applyFill="1" applyBorder="1"/>
    <xf numFmtId="0" fontId="2" fillId="3" borderId="8" xfId="0" applyFont="1" applyFill="1" applyBorder="1" applyAlignment="1">
      <alignment wrapText="1"/>
    </xf>
    <xf numFmtId="0" fontId="4" fillId="6" borderId="1" xfId="0" applyFont="1" applyFill="1" applyBorder="1"/>
    <xf numFmtId="0" fontId="2" fillId="5" borderId="0" xfId="0" applyFont="1" applyFill="1"/>
    <xf numFmtId="0" fontId="4" fillId="6" borderId="5" xfId="0" applyFont="1" applyFill="1" applyBorder="1"/>
    <xf numFmtId="0" fontId="4" fillId="6" borderId="1" xfId="0" applyFont="1" applyFill="1" applyBorder="1" applyAlignment="1">
      <alignment wrapText="1"/>
    </xf>
    <xf numFmtId="0" fontId="4" fillId="6" borderId="6" xfId="0" applyFont="1" applyFill="1" applyBorder="1"/>
    <xf numFmtId="0" fontId="2" fillId="7" borderId="5" xfId="0" applyFont="1" applyFill="1" applyBorder="1"/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/>
    <xf numFmtId="0" fontId="2" fillId="8" borderId="6" xfId="0" applyFont="1" applyFill="1" applyBorder="1"/>
    <xf numFmtId="0" fontId="4" fillId="8" borderId="1" xfId="0" applyFont="1" applyFill="1" applyBorder="1"/>
    <xf numFmtId="0" fontId="4" fillId="6" borderId="5" xfId="0" applyFont="1" applyFill="1" applyBorder="1" applyAlignment="1">
      <alignment horizontal="right" wrapText="1"/>
    </xf>
    <xf numFmtId="0" fontId="2" fillId="5" borderId="6" xfId="0" applyFont="1" applyFill="1" applyBorder="1"/>
    <xf numFmtId="0" fontId="5" fillId="4" borderId="6" xfId="0" applyFont="1" applyFill="1" applyBorder="1"/>
    <xf numFmtId="0" fontId="2" fillId="5" borderId="8" xfId="0" applyFont="1" applyFill="1" applyBorder="1"/>
    <xf numFmtId="0" fontId="2" fillId="3" borderId="7" xfId="0" applyFont="1" applyFill="1" applyBorder="1" applyAlignment="1">
      <alignment horizontal="right" wrapText="1"/>
    </xf>
    <xf numFmtId="0" fontId="2" fillId="3" borderId="8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60"/>
  <sheetViews>
    <sheetView tabSelected="1" workbookViewId="0">
      <selection activeCell="P15" sqref="P15"/>
    </sheetView>
  </sheetViews>
  <sheetFormatPr defaultColWidth="9.109375" defaultRowHeight="13.8"/>
  <cols>
    <col min="1" max="1" width="9.109375" style="1" customWidth="1"/>
    <col min="2" max="2" width="15.109375" style="1" customWidth="1"/>
    <col min="3" max="3" width="10.5546875" style="1" customWidth="1"/>
    <col min="4" max="4" width="12.6640625" style="1" customWidth="1"/>
    <col min="5" max="5" width="13" style="1" customWidth="1"/>
    <col min="6" max="6" width="11.6640625" style="1" customWidth="1"/>
    <col min="7" max="7" width="8.6640625" style="1" customWidth="1"/>
    <col min="8" max="8" width="7.21875" style="1" customWidth="1"/>
    <col min="9" max="9" width="14.109375" style="1" customWidth="1"/>
    <col min="10" max="16384" width="9.109375" style="1"/>
  </cols>
  <sheetData>
    <row r="2" spans="1:14">
      <c r="C2" s="1" t="s">
        <v>3</v>
      </c>
    </row>
    <row r="4" spans="1:14">
      <c r="B4" s="1" t="s">
        <v>0</v>
      </c>
    </row>
    <row r="6" spans="1:14">
      <c r="B6" s="1" t="s">
        <v>2</v>
      </c>
    </row>
    <row r="8" spans="1:14">
      <c r="A8" s="6"/>
      <c r="B8" s="6" t="s">
        <v>1</v>
      </c>
      <c r="C8" s="6"/>
      <c r="D8" s="6" t="s">
        <v>238</v>
      </c>
      <c r="E8" s="6" t="s">
        <v>239</v>
      </c>
      <c r="F8" s="6"/>
      <c r="G8" s="6"/>
      <c r="H8" s="6"/>
      <c r="I8" s="6"/>
    </row>
    <row r="9" spans="1:14" ht="14.4" thickBot="1">
      <c r="A9" s="6"/>
      <c r="B9" s="6"/>
      <c r="C9" s="6"/>
      <c r="D9" s="6"/>
      <c r="E9" s="6"/>
      <c r="F9" s="6"/>
      <c r="G9" s="6"/>
      <c r="H9" s="6"/>
      <c r="I9" s="6">
        <v>1</v>
      </c>
    </row>
    <row r="10" spans="1:14" ht="60.75" customHeight="1">
      <c r="A10" s="7" t="s">
        <v>4</v>
      </c>
      <c r="B10" s="8" t="s">
        <v>5</v>
      </c>
      <c r="C10" s="9" t="s">
        <v>6</v>
      </c>
      <c r="D10" s="10" t="s">
        <v>7</v>
      </c>
      <c r="E10" s="10" t="s">
        <v>8</v>
      </c>
      <c r="F10" s="10" t="s">
        <v>11</v>
      </c>
      <c r="G10" s="10" t="s">
        <v>10</v>
      </c>
      <c r="H10" s="10" t="s">
        <v>214</v>
      </c>
      <c r="I10" s="11" t="s">
        <v>9</v>
      </c>
      <c r="J10" s="3"/>
      <c r="K10" s="3"/>
      <c r="L10" s="3"/>
      <c r="M10" s="3"/>
      <c r="N10" s="3"/>
    </row>
    <row r="11" spans="1:14">
      <c r="A11" s="12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13">
        <v>9</v>
      </c>
    </row>
    <row r="12" spans="1:14" ht="50.25" customHeight="1">
      <c r="A12" s="15">
        <v>733</v>
      </c>
      <c r="B12" s="16" t="s">
        <v>12</v>
      </c>
      <c r="C12" s="17">
        <f t="shared" ref="C12:H12" si="0">SUM(C13:C31)</f>
        <v>0</v>
      </c>
      <c r="D12" s="17">
        <f t="shared" si="0"/>
        <v>24449000</v>
      </c>
      <c r="E12" s="17">
        <f t="shared" si="0"/>
        <v>0</v>
      </c>
      <c r="F12" s="17">
        <f t="shared" si="0"/>
        <v>0</v>
      </c>
      <c r="G12" s="17">
        <f t="shared" si="0"/>
        <v>0</v>
      </c>
      <c r="H12" s="17">
        <f t="shared" si="0"/>
        <v>0</v>
      </c>
      <c r="I12" s="43">
        <f>SUM(C12:H12)</f>
        <v>24449000</v>
      </c>
    </row>
    <row r="13" spans="1:14" ht="55.2">
      <c r="A13" s="2">
        <v>733121</v>
      </c>
      <c r="B13" s="5" t="s">
        <v>204</v>
      </c>
      <c r="C13" s="2"/>
      <c r="D13" s="2">
        <v>3907568</v>
      </c>
      <c r="E13" s="2"/>
      <c r="F13" s="2"/>
      <c r="G13" s="2"/>
      <c r="H13" s="2"/>
      <c r="I13" s="43">
        <f>SUM(C13:H13)</f>
        <v>3907568</v>
      </c>
    </row>
    <row r="14" spans="1:14" ht="69">
      <c r="A14" s="2">
        <v>733121</v>
      </c>
      <c r="B14" s="5" t="s">
        <v>217</v>
      </c>
      <c r="C14" s="2"/>
      <c r="D14" s="2">
        <v>1520000</v>
      </c>
      <c r="E14" s="2"/>
      <c r="F14" s="2"/>
      <c r="G14" s="2"/>
      <c r="H14" s="2"/>
      <c r="I14" s="43"/>
    </row>
    <row r="15" spans="1:14" ht="69">
      <c r="A15" s="2">
        <v>733121</v>
      </c>
      <c r="B15" s="5" t="s">
        <v>216</v>
      </c>
      <c r="C15" s="2"/>
      <c r="D15" s="2">
        <v>1808000</v>
      </c>
      <c r="E15" s="2"/>
      <c r="F15" s="2"/>
      <c r="G15" s="2"/>
      <c r="H15" s="2"/>
      <c r="I15" s="43"/>
    </row>
    <row r="16" spans="1:14" ht="82.8">
      <c r="A16" s="2">
        <v>733121</v>
      </c>
      <c r="B16" s="5" t="s">
        <v>218</v>
      </c>
      <c r="C16" s="2"/>
      <c r="D16" s="2">
        <v>270000</v>
      </c>
      <c r="E16" s="2"/>
      <c r="F16" s="2"/>
      <c r="G16" s="2"/>
      <c r="H16" s="2"/>
      <c r="I16" s="43"/>
    </row>
    <row r="17" spans="1:9" ht="82.8">
      <c r="A17" s="2">
        <v>733121</v>
      </c>
      <c r="B17" s="5" t="s">
        <v>219</v>
      </c>
      <c r="C17" s="2"/>
      <c r="D17" s="2">
        <v>1000000</v>
      </c>
      <c r="E17" s="2"/>
      <c r="F17" s="2"/>
      <c r="G17" s="2"/>
      <c r="H17" s="2"/>
      <c r="I17" s="43"/>
    </row>
    <row r="18" spans="1:9" ht="82.8">
      <c r="A18" s="2">
        <v>733121</v>
      </c>
      <c r="B18" s="5" t="s">
        <v>220</v>
      </c>
      <c r="C18" s="2"/>
      <c r="D18" s="2">
        <v>201432</v>
      </c>
      <c r="E18" s="2"/>
      <c r="F18" s="2"/>
      <c r="G18" s="2"/>
      <c r="H18" s="2"/>
      <c r="I18" s="43"/>
    </row>
    <row r="19" spans="1:9" ht="55.2">
      <c r="A19" s="2">
        <v>733121</v>
      </c>
      <c r="B19" s="5" t="s">
        <v>221</v>
      </c>
      <c r="C19" s="2"/>
      <c r="D19" s="2">
        <v>3596000</v>
      </c>
      <c r="E19" s="2"/>
      <c r="F19" s="2"/>
      <c r="G19" s="2"/>
      <c r="H19" s="2"/>
      <c r="I19" s="43"/>
    </row>
    <row r="20" spans="1:9" ht="96.6">
      <c r="A20" s="2">
        <v>733121</v>
      </c>
      <c r="B20" s="5" t="s">
        <v>226</v>
      </c>
      <c r="C20" s="2"/>
      <c r="D20" s="2">
        <v>100000</v>
      </c>
      <c r="E20" s="2"/>
      <c r="F20" s="2"/>
      <c r="G20" s="2"/>
      <c r="H20" s="2"/>
      <c r="I20" s="43"/>
    </row>
    <row r="21" spans="1:9" ht="69">
      <c r="A21" s="2">
        <v>733121</v>
      </c>
      <c r="B21" s="5" t="s">
        <v>222</v>
      </c>
      <c r="C21" s="2"/>
      <c r="D21" s="2">
        <v>1600000</v>
      </c>
      <c r="E21" s="2"/>
      <c r="F21" s="2"/>
      <c r="G21" s="2"/>
      <c r="H21" s="2"/>
      <c r="I21" s="43"/>
    </row>
    <row r="22" spans="1:9" ht="69">
      <c r="A22" s="2">
        <v>733121</v>
      </c>
      <c r="B22" s="5" t="s">
        <v>223</v>
      </c>
      <c r="C22" s="2"/>
      <c r="D22" s="2">
        <v>162000</v>
      </c>
      <c r="E22" s="2"/>
      <c r="F22" s="2"/>
      <c r="G22" s="2"/>
      <c r="H22" s="2"/>
      <c r="I22" s="43"/>
    </row>
    <row r="23" spans="1:9" ht="69">
      <c r="A23" s="2">
        <v>733121</v>
      </c>
      <c r="B23" s="5" t="s">
        <v>224</v>
      </c>
      <c r="C23" s="2"/>
      <c r="D23" s="2">
        <v>7500000</v>
      </c>
      <c r="E23" s="2"/>
      <c r="F23" s="2"/>
      <c r="G23" s="2"/>
      <c r="H23" s="2"/>
      <c r="I23" s="43"/>
    </row>
    <row r="24" spans="1:9" ht="55.2">
      <c r="A24" s="2">
        <v>733121</v>
      </c>
      <c r="B24" s="5" t="s">
        <v>225</v>
      </c>
      <c r="C24" s="2"/>
      <c r="D24" s="2">
        <v>800000</v>
      </c>
      <c r="E24" s="2"/>
      <c r="F24" s="2"/>
      <c r="G24" s="2"/>
      <c r="H24" s="2"/>
      <c r="I24" s="43">
        <f t="shared" ref="I24:I30" si="1">SUM(C24:H24)</f>
        <v>800000</v>
      </c>
    </row>
    <row r="25" spans="1:9" ht="41.4">
      <c r="A25" s="2">
        <v>733121</v>
      </c>
      <c r="B25" s="5" t="s">
        <v>227</v>
      </c>
      <c r="C25" s="2"/>
      <c r="D25" s="2">
        <v>200000</v>
      </c>
      <c r="E25" s="2"/>
      <c r="F25" s="2"/>
      <c r="G25" s="2"/>
      <c r="H25" s="2"/>
      <c r="I25" s="43"/>
    </row>
    <row r="26" spans="1:9" ht="82.8">
      <c r="A26" s="2">
        <v>733121</v>
      </c>
      <c r="B26" s="5" t="s">
        <v>228</v>
      </c>
      <c r="C26" s="2"/>
      <c r="D26" s="2">
        <v>870000</v>
      </c>
      <c r="E26" s="2"/>
      <c r="F26" s="2"/>
      <c r="G26" s="2"/>
      <c r="H26" s="2"/>
      <c r="I26" s="43"/>
    </row>
    <row r="27" spans="1:9" ht="93" customHeight="1">
      <c r="A27" s="2">
        <v>733121</v>
      </c>
      <c r="B27" s="5" t="s">
        <v>229</v>
      </c>
      <c r="C27" s="2"/>
      <c r="D27" s="2">
        <v>240000</v>
      </c>
      <c r="E27" s="2"/>
      <c r="F27" s="2"/>
      <c r="G27" s="2"/>
      <c r="H27" s="2"/>
      <c r="I27" s="43">
        <f t="shared" si="1"/>
        <v>240000</v>
      </c>
    </row>
    <row r="28" spans="1:9" ht="93" customHeight="1">
      <c r="A28" s="2">
        <v>733121</v>
      </c>
      <c r="B28" s="5" t="s">
        <v>236</v>
      </c>
      <c r="C28" s="2"/>
      <c r="D28" s="2">
        <v>674000</v>
      </c>
      <c r="E28" s="2"/>
      <c r="F28" s="2"/>
      <c r="G28" s="2"/>
      <c r="H28" s="2"/>
      <c r="I28" s="43"/>
    </row>
    <row r="29" spans="1:9" ht="93" customHeight="1">
      <c r="A29" s="2"/>
      <c r="B29" s="5"/>
      <c r="C29" s="2"/>
      <c r="D29" s="2"/>
      <c r="E29" s="2"/>
      <c r="F29" s="2"/>
      <c r="G29" s="2"/>
      <c r="H29" s="2"/>
      <c r="I29" s="43"/>
    </row>
    <row r="30" spans="1:9">
      <c r="A30" s="2"/>
      <c r="B30" s="5"/>
      <c r="C30" s="2"/>
      <c r="D30" s="2"/>
      <c r="E30" s="2"/>
      <c r="F30" s="2"/>
      <c r="G30" s="2"/>
      <c r="H30" s="2"/>
      <c r="I30" s="43">
        <f t="shared" si="1"/>
        <v>0</v>
      </c>
    </row>
    <row r="31" spans="1:9">
      <c r="A31" s="2"/>
      <c r="B31" s="5"/>
      <c r="C31" s="2"/>
      <c r="D31" s="2"/>
      <c r="E31" s="2"/>
      <c r="F31" s="2"/>
      <c r="G31" s="2"/>
      <c r="H31" s="2"/>
      <c r="I31" s="43">
        <f>SUM(C31:H31)</f>
        <v>0</v>
      </c>
    </row>
    <row r="32" spans="1:9" ht="41.4">
      <c r="A32" s="17">
        <v>742</v>
      </c>
      <c r="B32" s="16" t="s">
        <v>13</v>
      </c>
      <c r="C32" s="17">
        <f t="shared" ref="C32:H32" si="2">SUM(C33:C37)</f>
        <v>0</v>
      </c>
      <c r="D32" s="17">
        <f t="shared" si="2"/>
        <v>0</v>
      </c>
      <c r="E32" s="17">
        <f t="shared" si="2"/>
        <v>0</v>
      </c>
      <c r="F32" s="17">
        <f t="shared" si="2"/>
        <v>0</v>
      </c>
      <c r="G32" s="17">
        <f t="shared" si="2"/>
        <v>7175000</v>
      </c>
      <c r="H32" s="17">
        <f t="shared" si="2"/>
        <v>0</v>
      </c>
      <c r="I32" s="43">
        <f>SUM(C32:H32)</f>
        <v>7175000</v>
      </c>
    </row>
    <row r="33" spans="1:9" ht="55.2">
      <c r="A33" s="2">
        <v>742371</v>
      </c>
      <c r="B33" s="5" t="s">
        <v>14</v>
      </c>
      <c r="C33" s="2"/>
      <c r="D33" s="2"/>
      <c r="E33" s="2"/>
      <c r="F33" s="2"/>
      <c r="G33" s="2"/>
      <c r="H33" s="2"/>
      <c r="I33" s="43">
        <f t="shared" ref="I33:I37" si="3">SUM(C33:H33)</f>
        <v>0</v>
      </c>
    </row>
    <row r="34" spans="1:9" ht="82.8">
      <c r="A34" s="2">
        <v>742378</v>
      </c>
      <c r="B34" s="5" t="s">
        <v>207</v>
      </c>
      <c r="C34" s="2"/>
      <c r="D34" s="2"/>
      <c r="E34" s="2"/>
      <c r="F34" s="2"/>
      <c r="G34" s="2">
        <v>340000</v>
      </c>
      <c r="H34" s="2"/>
      <c r="I34" s="43">
        <f t="shared" si="3"/>
        <v>340000</v>
      </c>
    </row>
    <row r="35" spans="1:9" ht="55.2">
      <c r="A35" s="2">
        <v>742378</v>
      </c>
      <c r="B35" s="5" t="s">
        <v>205</v>
      </c>
      <c r="C35" s="2"/>
      <c r="D35" s="2"/>
      <c r="E35" s="2"/>
      <c r="F35" s="2"/>
      <c r="G35" s="2">
        <v>3000000</v>
      </c>
      <c r="H35" s="2"/>
      <c r="I35" s="43"/>
    </row>
    <row r="36" spans="1:9" ht="55.2">
      <c r="A36" s="2">
        <v>742378</v>
      </c>
      <c r="B36" s="5" t="s">
        <v>206</v>
      </c>
      <c r="C36" s="2"/>
      <c r="D36" s="2"/>
      <c r="E36" s="2"/>
      <c r="F36" s="2"/>
      <c r="G36" s="2">
        <v>3500000</v>
      </c>
      <c r="H36" s="2"/>
      <c r="I36" s="43"/>
    </row>
    <row r="37" spans="1:9" ht="55.2">
      <c r="A37" s="2">
        <v>742378</v>
      </c>
      <c r="B37" s="5" t="s">
        <v>208</v>
      </c>
      <c r="C37" s="2"/>
      <c r="D37" s="2"/>
      <c r="E37" s="2"/>
      <c r="F37" s="2"/>
      <c r="G37" s="2">
        <v>335000</v>
      </c>
      <c r="H37" s="2"/>
      <c r="I37" s="43">
        <f t="shared" si="3"/>
        <v>335000</v>
      </c>
    </row>
    <row r="38" spans="1:9" ht="41.4">
      <c r="A38" s="17">
        <v>744</v>
      </c>
      <c r="B38" s="16" t="s">
        <v>15</v>
      </c>
      <c r="C38" s="17">
        <f t="shared" ref="C38:H38" si="4">SUM(C39:C40)</f>
        <v>0</v>
      </c>
      <c r="D38" s="17">
        <f t="shared" si="4"/>
        <v>0</v>
      </c>
      <c r="E38" s="17">
        <f t="shared" si="4"/>
        <v>111000</v>
      </c>
      <c r="F38" s="17">
        <f t="shared" si="4"/>
        <v>0</v>
      </c>
      <c r="G38" s="17">
        <f t="shared" si="4"/>
        <v>0</v>
      </c>
      <c r="H38" s="17">
        <f t="shared" si="4"/>
        <v>0</v>
      </c>
      <c r="I38" s="43">
        <f>SUM(C38:H38)</f>
        <v>111000</v>
      </c>
    </row>
    <row r="39" spans="1:9" ht="55.2">
      <c r="A39" s="2">
        <v>744121</v>
      </c>
      <c r="B39" s="5" t="s">
        <v>29</v>
      </c>
      <c r="C39" s="2"/>
      <c r="D39" s="2"/>
      <c r="E39" s="2">
        <v>50000</v>
      </c>
      <c r="F39" s="2"/>
      <c r="G39" s="2"/>
      <c r="H39" s="2"/>
      <c r="I39" s="43">
        <f t="shared" ref="I39:I40" si="5">SUM(C39:H39)</f>
        <v>50000</v>
      </c>
    </row>
    <row r="40" spans="1:9" ht="27.6">
      <c r="A40" s="2">
        <v>744121</v>
      </c>
      <c r="B40" s="5" t="s">
        <v>30</v>
      </c>
      <c r="C40" s="2"/>
      <c r="D40" s="2"/>
      <c r="E40" s="2">
        <v>61000</v>
      </c>
      <c r="F40" s="2"/>
      <c r="G40" s="2"/>
      <c r="H40" s="2"/>
      <c r="I40" s="43">
        <f t="shared" si="5"/>
        <v>61000</v>
      </c>
    </row>
    <row r="41" spans="1:9" ht="69">
      <c r="A41" s="17">
        <v>732</v>
      </c>
      <c r="B41" s="16" t="s">
        <v>31</v>
      </c>
      <c r="C41" s="17">
        <f t="shared" ref="C41:H41" si="6">SUM(C42)</f>
        <v>0</v>
      </c>
      <c r="D41" s="17">
        <f t="shared" si="6"/>
        <v>0</v>
      </c>
      <c r="E41" s="17">
        <f t="shared" si="6"/>
        <v>0</v>
      </c>
      <c r="F41" s="17">
        <f t="shared" si="6"/>
        <v>0</v>
      </c>
      <c r="G41" s="17">
        <f t="shared" si="6"/>
        <v>0</v>
      </c>
      <c r="H41" s="17">
        <f t="shared" si="6"/>
        <v>0</v>
      </c>
      <c r="I41" s="43">
        <f>SUM(C41:H41)</f>
        <v>0</v>
      </c>
    </row>
    <row r="42" spans="1:9" ht="55.2">
      <c r="A42" s="2">
        <v>732121</v>
      </c>
      <c r="B42" s="5" t="s">
        <v>31</v>
      </c>
      <c r="C42" s="2"/>
      <c r="D42" s="2"/>
      <c r="E42" s="2"/>
      <c r="F42" s="2"/>
      <c r="G42" s="2"/>
      <c r="H42" s="2"/>
      <c r="I42" s="43">
        <f>SUM(C42:H42)</f>
        <v>0</v>
      </c>
    </row>
    <row r="43" spans="1:9" ht="69">
      <c r="A43" s="17">
        <v>781</v>
      </c>
      <c r="B43" s="16" t="s">
        <v>16</v>
      </c>
      <c r="C43" s="17">
        <f t="shared" ref="C43:H43" si="7">SUM(C44)</f>
        <v>0</v>
      </c>
      <c r="D43" s="17">
        <f t="shared" si="7"/>
        <v>0</v>
      </c>
      <c r="E43" s="17">
        <f t="shared" si="7"/>
        <v>0</v>
      </c>
      <c r="F43" s="17">
        <f t="shared" si="7"/>
        <v>0</v>
      </c>
      <c r="G43" s="17">
        <f t="shared" si="7"/>
        <v>0</v>
      </c>
      <c r="H43" s="17">
        <f t="shared" si="7"/>
        <v>0</v>
      </c>
      <c r="I43" s="43">
        <f>SUM(C43:H43)</f>
        <v>0</v>
      </c>
    </row>
    <row r="44" spans="1:9" ht="41.4">
      <c r="A44" s="2">
        <v>781112</v>
      </c>
      <c r="B44" s="5" t="s">
        <v>17</v>
      </c>
      <c r="C44" s="2"/>
      <c r="D44" s="2"/>
      <c r="E44" s="2"/>
      <c r="F44" s="2"/>
      <c r="G44" s="2"/>
      <c r="H44" s="2"/>
      <c r="I44" s="43">
        <f>SUM(C44:H44)</f>
        <v>0</v>
      </c>
    </row>
    <row r="45" spans="1:9">
      <c r="A45" s="17">
        <v>791</v>
      </c>
      <c r="B45" s="17" t="s">
        <v>18</v>
      </c>
      <c r="C45" s="17">
        <f t="shared" ref="C45:H45" si="8">SUM(C46:C51)</f>
        <v>65031666</v>
      </c>
      <c r="D45" s="17">
        <f t="shared" si="8"/>
        <v>0</v>
      </c>
      <c r="E45" s="17">
        <f t="shared" si="8"/>
        <v>0</v>
      </c>
      <c r="F45" s="17">
        <f t="shared" si="8"/>
        <v>0</v>
      </c>
      <c r="G45" s="17">
        <f t="shared" si="8"/>
        <v>0</v>
      </c>
      <c r="H45" s="17">
        <f t="shared" si="8"/>
        <v>0</v>
      </c>
      <c r="I45" s="43">
        <f>SUM(C45:H45)</f>
        <v>65031666</v>
      </c>
    </row>
    <row r="46" spans="1:9" ht="27.6">
      <c r="A46" s="2">
        <v>791111</v>
      </c>
      <c r="B46" s="5" t="s">
        <v>19</v>
      </c>
      <c r="C46" s="2">
        <v>64681666</v>
      </c>
      <c r="D46" s="2"/>
      <c r="E46" s="2"/>
      <c r="F46" s="2"/>
      <c r="G46" s="2"/>
      <c r="H46" s="2"/>
      <c r="I46" s="43">
        <f t="shared" ref="I46:I53" si="9">SUM(C46:H46)</f>
        <v>64681666</v>
      </c>
    </row>
    <row r="47" spans="1:9" ht="55.2">
      <c r="A47" s="2">
        <v>791111</v>
      </c>
      <c r="B47" s="5" t="s">
        <v>233</v>
      </c>
      <c r="C47" s="2">
        <v>320000</v>
      </c>
      <c r="D47" s="2"/>
      <c r="E47" s="2"/>
      <c r="F47" s="2"/>
      <c r="G47" s="2"/>
      <c r="H47" s="2"/>
      <c r="I47" s="43">
        <f t="shared" si="9"/>
        <v>320000</v>
      </c>
    </row>
    <row r="48" spans="1:9" ht="55.2">
      <c r="A48" s="2">
        <v>791111</v>
      </c>
      <c r="B48" s="5" t="s">
        <v>20</v>
      </c>
      <c r="C48" s="2"/>
      <c r="D48" s="2"/>
      <c r="E48" s="2"/>
      <c r="F48" s="2"/>
      <c r="G48" s="2"/>
      <c r="H48" s="2"/>
      <c r="I48" s="43">
        <f t="shared" si="9"/>
        <v>0</v>
      </c>
    </row>
    <row r="49" spans="1:9" ht="41.4">
      <c r="A49" s="2">
        <v>791111</v>
      </c>
      <c r="B49" s="5" t="s">
        <v>215</v>
      </c>
      <c r="C49" s="2">
        <v>30000</v>
      </c>
      <c r="D49" s="2"/>
      <c r="E49" s="2"/>
      <c r="F49" s="2"/>
      <c r="G49" s="2"/>
      <c r="H49" s="2"/>
      <c r="I49" s="43"/>
    </row>
    <row r="50" spans="1:9" ht="55.2">
      <c r="A50" s="2">
        <v>791111</v>
      </c>
      <c r="B50" s="5" t="s">
        <v>21</v>
      </c>
      <c r="C50" s="2"/>
      <c r="D50" s="2"/>
      <c r="E50" s="2"/>
      <c r="F50" s="2"/>
      <c r="G50" s="2"/>
      <c r="H50" s="2"/>
      <c r="I50" s="43">
        <f t="shared" si="9"/>
        <v>0</v>
      </c>
    </row>
    <row r="51" spans="1:9" ht="69">
      <c r="A51" s="2">
        <v>791111</v>
      </c>
      <c r="B51" s="5" t="s">
        <v>22</v>
      </c>
      <c r="C51" s="2"/>
      <c r="D51" s="2"/>
      <c r="E51" s="2"/>
      <c r="F51" s="2"/>
      <c r="G51" s="2"/>
      <c r="H51" s="2"/>
      <c r="I51" s="43">
        <f t="shared" si="9"/>
        <v>0</v>
      </c>
    </row>
    <row r="52" spans="1:9" s="26" customFormat="1">
      <c r="B52" s="45" t="s">
        <v>23</v>
      </c>
      <c r="C52" s="35">
        <f t="shared" ref="C52:I52" si="10">SUM(C45,C43,C41,C38,C32,C12)</f>
        <v>65031666</v>
      </c>
      <c r="D52" s="35">
        <f t="shared" si="10"/>
        <v>24449000</v>
      </c>
      <c r="E52" s="35">
        <f t="shared" si="10"/>
        <v>111000</v>
      </c>
      <c r="F52" s="35">
        <f t="shared" si="10"/>
        <v>0</v>
      </c>
      <c r="G52" s="35">
        <f t="shared" si="10"/>
        <v>7175000</v>
      </c>
      <c r="H52" s="35">
        <f t="shared" si="10"/>
        <v>0</v>
      </c>
      <c r="I52" s="44">
        <f t="shared" si="10"/>
        <v>96766666</v>
      </c>
    </row>
    <row r="53" spans="1:9" ht="165.6">
      <c r="A53" s="18"/>
      <c r="B53" s="19" t="s">
        <v>24</v>
      </c>
      <c r="C53" s="25"/>
      <c r="D53" s="25"/>
      <c r="E53" s="25"/>
      <c r="F53" s="25"/>
      <c r="G53" s="25"/>
      <c r="H53" s="25"/>
      <c r="I53" s="43">
        <f t="shared" si="9"/>
        <v>0</v>
      </c>
    </row>
    <row r="54" spans="1:9" ht="14.4" thickBot="1">
      <c r="A54" s="49" t="s">
        <v>23</v>
      </c>
      <c r="B54" s="50"/>
      <c r="C54" s="20">
        <f t="shared" ref="C54:H54" si="11">SUM(C53,C52)</f>
        <v>65031666</v>
      </c>
      <c r="D54" s="20">
        <f t="shared" si="11"/>
        <v>24449000</v>
      </c>
      <c r="E54" s="20">
        <f t="shared" si="11"/>
        <v>111000</v>
      </c>
      <c r="F54" s="20">
        <f t="shared" si="11"/>
        <v>0</v>
      </c>
      <c r="G54" s="20">
        <f t="shared" si="11"/>
        <v>7175000</v>
      </c>
      <c r="H54" s="20">
        <f t="shared" si="11"/>
        <v>0</v>
      </c>
      <c r="I54" s="21">
        <f>SUM(C54:H54)</f>
        <v>96766666</v>
      </c>
    </row>
    <row r="59" spans="1:9">
      <c r="B59" s="1" t="s">
        <v>25</v>
      </c>
      <c r="F59" s="1" t="s">
        <v>27</v>
      </c>
    </row>
    <row r="60" spans="1:9">
      <c r="B60" s="1" t="s">
        <v>26</v>
      </c>
      <c r="F60" s="1" t="s">
        <v>28</v>
      </c>
    </row>
  </sheetData>
  <mergeCells count="1">
    <mergeCell ref="A54:B54"/>
  </mergeCell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N198"/>
  <sheetViews>
    <sheetView topLeftCell="A157" workbookViewId="0">
      <selection activeCell="G111" sqref="G111"/>
    </sheetView>
  </sheetViews>
  <sheetFormatPr defaultColWidth="9.109375" defaultRowHeight="13.8"/>
  <cols>
    <col min="1" max="1" width="9.109375" style="1"/>
    <col min="2" max="2" width="31" style="1" customWidth="1"/>
    <col min="3" max="3" width="12.109375" style="1" customWidth="1"/>
    <col min="4" max="4" width="11.77734375" style="1" customWidth="1"/>
    <col min="5" max="5" width="13" style="1" customWidth="1"/>
    <col min="6" max="6" width="19.109375" style="1" customWidth="1"/>
    <col min="7" max="7" width="18.5546875" style="1" customWidth="1"/>
    <col min="8" max="8" width="12.33203125" style="1" customWidth="1"/>
    <col min="9" max="9" width="13.44140625" style="1" customWidth="1"/>
    <col min="10" max="16384" width="9.109375" style="1"/>
  </cols>
  <sheetData>
    <row r="2" spans="1:14">
      <c r="C2" s="1" t="s">
        <v>34</v>
      </c>
    </row>
    <row r="4" spans="1:14">
      <c r="B4" s="1" t="s">
        <v>0</v>
      </c>
    </row>
    <row r="6" spans="1:14">
      <c r="B6" s="1" t="s">
        <v>2</v>
      </c>
      <c r="C6" s="1" t="s">
        <v>231</v>
      </c>
      <c r="E6" s="1" t="s">
        <v>232</v>
      </c>
      <c r="F6" s="1" t="s">
        <v>230</v>
      </c>
    </row>
    <row r="8" spans="1:14">
      <c r="A8" s="6"/>
      <c r="B8" s="6" t="s">
        <v>234</v>
      </c>
      <c r="C8" s="6" t="s">
        <v>235</v>
      </c>
      <c r="D8" s="6"/>
      <c r="E8" s="6"/>
      <c r="F8" s="6"/>
      <c r="G8" s="6"/>
      <c r="H8" s="6"/>
      <c r="I8" s="6"/>
    </row>
    <row r="9" spans="1:14" ht="14.4" thickBot="1">
      <c r="A9" s="6"/>
      <c r="B9" s="6"/>
      <c r="C9" s="6"/>
      <c r="D9" s="6"/>
      <c r="E9" s="6"/>
      <c r="F9" s="6"/>
      <c r="G9" s="6"/>
      <c r="H9" s="6"/>
      <c r="I9" s="6"/>
    </row>
    <row r="10" spans="1:14" ht="60.75" customHeight="1">
      <c r="A10" s="7" t="s">
        <v>4</v>
      </c>
      <c r="B10" s="8" t="s">
        <v>5</v>
      </c>
      <c r="C10" s="9" t="s">
        <v>6</v>
      </c>
      <c r="D10" s="10" t="s">
        <v>7</v>
      </c>
      <c r="E10" s="10" t="s">
        <v>8</v>
      </c>
      <c r="F10" s="10" t="s">
        <v>11</v>
      </c>
      <c r="G10" s="10" t="s">
        <v>10</v>
      </c>
      <c r="H10" s="10" t="s">
        <v>214</v>
      </c>
      <c r="I10" s="11" t="s">
        <v>9</v>
      </c>
      <c r="J10" s="3"/>
      <c r="K10" s="3"/>
      <c r="L10" s="3"/>
      <c r="M10" s="3"/>
      <c r="N10" s="3"/>
    </row>
    <row r="11" spans="1:14">
      <c r="A11" s="12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13">
        <v>9</v>
      </c>
    </row>
    <row r="12" spans="1:14" s="36" customFormat="1" ht="50.25" customHeight="1">
      <c r="A12" s="40">
        <v>411</v>
      </c>
      <c r="B12" s="41" t="s">
        <v>35</v>
      </c>
      <c r="C12" s="42">
        <f t="shared" ref="C12:H12" si="0">SUM(C13)</f>
        <v>56163091</v>
      </c>
      <c r="D12" s="42">
        <f t="shared" si="0"/>
        <v>1320188</v>
      </c>
      <c r="E12" s="42">
        <f t="shared" si="0"/>
        <v>0</v>
      </c>
      <c r="F12" s="42">
        <f t="shared" si="0"/>
        <v>0</v>
      </c>
      <c r="G12" s="42">
        <f t="shared" si="0"/>
        <v>0</v>
      </c>
      <c r="H12" s="42">
        <f t="shared" si="0"/>
        <v>0</v>
      </c>
      <c r="I12" s="43">
        <f t="shared" ref="I12:I43" si="1">SUM(C12:H12)</f>
        <v>57483279</v>
      </c>
    </row>
    <row r="13" spans="1:14" ht="27.6">
      <c r="A13" s="23">
        <v>411111</v>
      </c>
      <c r="B13" s="24" t="s">
        <v>36</v>
      </c>
      <c r="C13" s="25">
        <v>56163091</v>
      </c>
      <c r="D13" s="25">
        <v>1320188</v>
      </c>
      <c r="E13" s="25"/>
      <c r="F13" s="25"/>
      <c r="G13" s="25"/>
      <c r="H13" s="25"/>
      <c r="I13" s="43">
        <f t="shared" si="1"/>
        <v>57483279</v>
      </c>
    </row>
    <row r="14" spans="1:14" s="36" customFormat="1" ht="27.6">
      <c r="A14" s="40">
        <v>412</v>
      </c>
      <c r="B14" s="41" t="s">
        <v>37</v>
      </c>
      <c r="C14" s="42">
        <f t="shared" ref="C14:H14" si="2">SUM(C15:C17)</f>
        <v>8518575</v>
      </c>
      <c r="D14" s="42">
        <f t="shared" si="2"/>
        <v>199812</v>
      </c>
      <c r="E14" s="42">
        <f t="shared" si="2"/>
        <v>0</v>
      </c>
      <c r="F14" s="42">
        <f t="shared" si="2"/>
        <v>0</v>
      </c>
      <c r="G14" s="42">
        <f t="shared" si="2"/>
        <v>0</v>
      </c>
      <c r="H14" s="42">
        <f t="shared" si="2"/>
        <v>0</v>
      </c>
      <c r="I14" s="43">
        <f t="shared" si="1"/>
        <v>8718387</v>
      </c>
    </row>
    <row r="15" spans="1:14" ht="33" customHeight="1">
      <c r="A15" s="23">
        <v>412111</v>
      </c>
      <c r="B15" s="24" t="s">
        <v>38</v>
      </c>
      <c r="C15" s="25">
        <v>5620837</v>
      </c>
      <c r="D15" s="25">
        <v>132018</v>
      </c>
      <c r="E15" s="25"/>
      <c r="F15" s="25"/>
      <c r="G15" s="25"/>
      <c r="H15" s="25"/>
      <c r="I15" s="43">
        <f t="shared" si="1"/>
        <v>5752855</v>
      </c>
    </row>
    <row r="16" spans="1:14" ht="27.75" customHeight="1">
      <c r="A16" s="23">
        <v>412211</v>
      </c>
      <c r="B16" s="24" t="s">
        <v>39</v>
      </c>
      <c r="C16" s="25">
        <v>2897738</v>
      </c>
      <c r="D16" s="25">
        <v>67794</v>
      </c>
      <c r="E16" s="25"/>
      <c r="F16" s="25"/>
      <c r="G16" s="25"/>
      <c r="H16" s="25"/>
      <c r="I16" s="43">
        <f t="shared" si="1"/>
        <v>2965532</v>
      </c>
    </row>
    <row r="17" spans="1:9" ht="18" customHeight="1">
      <c r="A17" s="23">
        <v>412311</v>
      </c>
      <c r="B17" s="5" t="s">
        <v>32</v>
      </c>
      <c r="C17" s="25"/>
      <c r="D17" s="25"/>
      <c r="E17" s="25"/>
      <c r="F17" s="25"/>
      <c r="G17" s="25"/>
      <c r="H17" s="25"/>
      <c r="I17" s="43">
        <f t="shared" si="1"/>
        <v>0</v>
      </c>
    </row>
    <row r="18" spans="1:9" s="36" customFormat="1">
      <c r="A18" s="40">
        <v>413</v>
      </c>
      <c r="B18" s="41" t="s">
        <v>33</v>
      </c>
      <c r="C18" s="42">
        <f t="shared" ref="C18:H18" si="3">SUM(C20,C19)</f>
        <v>0</v>
      </c>
      <c r="D18" s="42">
        <f t="shared" si="3"/>
        <v>1808000</v>
      </c>
      <c r="E18" s="42">
        <f t="shared" si="3"/>
        <v>0</v>
      </c>
      <c r="F18" s="42">
        <f t="shared" si="3"/>
        <v>0</v>
      </c>
      <c r="G18" s="42">
        <f t="shared" si="3"/>
        <v>0</v>
      </c>
      <c r="H18" s="42">
        <f t="shared" si="3"/>
        <v>0</v>
      </c>
      <c r="I18" s="43">
        <f t="shared" si="1"/>
        <v>1808000</v>
      </c>
    </row>
    <row r="19" spans="1:9">
      <c r="A19" s="23">
        <v>413142</v>
      </c>
      <c r="B19" s="5" t="s">
        <v>40</v>
      </c>
      <c r="C19" s="25"/>
      <c r="D19" s="25"/>
      <c r="E19" s="25"/>
      <c r="F19" s="25"/>
      <c r="G19" s="25"/>
      <c r="H19" s="25"/>
      <c r="I19" s="43">
        <f t="shared" si="1"/>
        <v>0</v>
      </c>
    </row>
    <row r="20" spans="1:9">
      <c r="A20" s="23">
        <v>413151</v>
      </c>
      <c r="B20" s="24" t="s">
        <v>41</v>
      </c>
      <c r="C20" s="25"/>
      <c r="D20" s="25">
        <v>1808000</v>
      </c>
      <c r="E20" s="25"/>
      <c r="F20" s="25"/>
      <c r="G20" s="25"/>
      <c r="H20" s="25"/>
      <c r="I20" s="43">
        <f t="shared" si="1"/>
        <v>1808000</v>
      </c>
    </row>
    <row r="21" spans="1:9" s="36" customFormat="1" ht="27.6">
      <c r="A21" s="40">
        <v>414</v>
      </c>
      <c r="B21" s="41" t="s">
        <v>42</v>
      </c>
      <c r="C21" s="42">
        <f t="shared" ref="C21:H21" si="4">SUM(C22:C28)</f>
        <v>320000</v>
      </c>
      <c r="D21" s="42">
        <f t="shared" si="4"/>
        <v>270000</v>
      </c>
      <c r="E21" s="42">
        <f t="shared" si="4"/>
        <v>0</v>
      </c>
      <c r="F21" s="42">
        <f t="shared" si="4"/>
        <v>0</v>
      </c>
      <c r="G21" s="42">
        <f t="shared" si="4"/>
        <v>0</v>
      </c>
      <c r="H21" s="42">
        <f t="shared" si="4"/>
        <v>0</v>
      </c>
      <c r="I21" s="43">
        <f t="shared" si="1"/>
        <v>590000</v>
      </c>
    </row>
    <row r="22" spans="1:9">
      <c r="A22" s="23">
        <v>414111</v>
      </c>
      <c r="B22" s="24" t="s">
        <v>43</v>
      </c>
      <c r="C22" s="25"/>
      <c r="D22" s="25"/>
      <c r="E22" s="25"/>
      <c r="F22" s="25"/>
      <c r="G22" s="25"/>
      <c r="H22" s="25"/>
      <c r="I22" s="43">
        <f t="shared" si="1"/>
        <v>0</v>
      </c>
    </row>
    <row r="23" spans="1:9">
      <c r="A23" s="23">
        <v>414121</v>
      </c>
      <c r="B23" s="24" t="s">
        <v>44</v>
      </c>
      <c r="C23" s="25"/>
      <c r="D23" s="25"/>
      <c r="E23" s="25"/>
      <c r="F23" s="25"/>
      <c r="G23" s="25"/>
      <c r="H23" s="25"/>
      <c r="I23" s="43">
        <f t="shared" si="1"/>
        <v>0</v>
      </c>
    </row>
    <row r="24" spans="1:9">
      <c r="A24" s="23">
        <v>414311</v>
      </c>
      <c r="B24" s="24" t="s">
        <v>45</v>
      </c>
      <c r="C24" s="25">
        <v>320000</v>
      </c>
      <c r="D24" s="25"/>
      <c r="E24" s="25"/>
      <c r="F24" s="25"/>
      <c r="G24" s="25"/>
      <c r="H24" s="25"/>
      <c r="I24" s="43">
        <f t="shared" si="1"/>
        <v>320000</v>
      </c>
    </row>
    <row r="25" spans="1:9" ht="27.6">
      <c r="A25" s="23">
        <v>414312</v>
      </c>
      <c r="B25" s="24" t="s">
        <v>46</v>
      </c>
      <c r="C25" s="25"/>
      <c r="D25" s="25"/>
      <c r="E25" s="25"/>
      <c r="F25" s="25"/>
      <c r="G25" s="25"/>
      <c r="H25" s="25"/>
      <c r="I25" s="43">
        <f t="shared" si="1"/>
        <v>0</v>
      </c>
    </row>
    <row r="26" spans="1:9" ht="41.4">
      <c r="A26" s="23">
        <v>414314</v>
      </c>
      <c r="B26" s="24" t="s">
        <v>47</v>
      </c>
      <c r="C26" s="25"/>
      <c r="D26" s="25"/>
      <c r="E26" s="25"/>
      <c r="F26" s="25"/>
      <c r="G26" s="25"/>
      <c r="H26" s="25"/>
      <c r="I26" s="43">
        <f t="shared" si="1"/>
        <v>0</v>
      </c>
    </row>
    <row r="27" spans="1:9" ht="41.4">
      <c r="A27" s="23">
        <v>414411</v>
      </c>
      <c r="B27" s="24" t="s">
        <v>48</v>
      </c>
      <c r="C27" s="25"/>
      <c r="D27" s="25">
        <v>270000</v>
      </c>
      <c r="E27" s="25"/>
      <c r="F27" s="25"/>
      <c r="G27" s="25"/>
      <c r="H27" s="25"/>
      <c r="I27" s="43">
        <f t="shared" si="1"/>
        <v>270000</v>
      </c>
    </row>
    <row r="28" spans="1:9" ht="27.6">
      <c r="A28" s="23">
        <v>414419</v>
      </c>
      <c r="B28" s="24" t="s">
        <v>49</v>
      </c>
      <c r="C28" s="25"/>
      <c r="D28" s="25"/>
      <c r="E28" s="25"/>
      <c r="F28" s="25"/>
      <c r="G28" s="25"/>
      <c r="H28" s="25"/>
      <c r="I28" s="43">
        <f t="shared" si="1"/>
        <v>0</v>
      </c>
    </row>
    <row r="29" spans="1:9" s="36" customFormat="1" ht="27.6">
      <c r="A29" s="40">
        <v>415</v>
      </c>
      <c r="B29" s="41" t="s">
        <v>50</v>
      </c>
      <c r="C29" s="42">
        <f t="shared" ref="C29:H29" si="5">SUM(C30:C31)</f>
        <v>0</v>
      </c>
      <c r="D29" s="42">
        <f t="shared" si="5"/>
        <v>0</v>
      </c>
      <c r="E29" s="42">
        <f t="shared" si="5"/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43">
        <f t="shared" si="1"/>
        <v>0</v>
      </c>
    </row>
    <row r="30" spans="1:9" ht="27.6">
      <c r="A30" s="23">
        <v>415112</v>
      </c>
      <c r="B30" s="5" t="s">
        <v>51</v>
      </c>
      <c r="C30" s="25"/>
      <c r="D30" s="25"/>
      <c r="E30" s="25"/>
      <c r="F30" s="25"/>
      <c r="G30" s="25"/>
      <c r="H30" s="25"/>
      <c r="I30" s="43">
        <f t="shared" si="1"/>
        <v>0</v>
      </c>
    </row>
    <row r="31" spans="1:9" ht="27.6">
      <c r="A31" s="23">
        <v>415119</v>
      </c>
      <c r="B31" s="24" t="s">
        <v>52</v>
      </c>
      <c r="C31" s="25"/>
      <c r="D31" s="25"/>
      <c r="E31" s="25"/>
      <c r="F31" s="25"/>
      <c r="G31" s="25"/>
      <c r="H31" s="25"/>
      <c r="I31" s="43">
        <f t="shared" si="1"/>
        <v>0</v>
      </c>
    </row>
    <row r="32" spans="1:9" s="36" customFormat="1" ht="27.6">
      <c r="A32" s="40">
        <v>416</v>
      </c>
      <c r="B32" s="41" t="s">
        <v>53</v>
      </c>
      <c r="C32" s="42">
        <f t="shared" ref="C32:H32" si="6">SUM(C33:C35)</f>
        <v>0</v>
      </c>
      <c r="D32" s="42">
        <f t="shared" si="6"/>
        <v>1000000</v>
      </c>
      <c r="E32" s="42">
        <f t="shared" si="6"/>
        <v>0</v>
      </c>
      <c r="F32" s="42">
        <f t="shared" si="6"/>
        <v>0</v>
      </c>
      <c r="G32" s="42">
        <f t="shared" si="6"/>
        <v>0</v>
      </c>
      <c r="H32" s="42">
        <f t="shared" si="6"/>
        <v>0</v>
      </c>
      <c r="I32" s="43">
        <f t="shared" si="1"/>
        <v>1000000</v>
      </c>
    </row>
    <row r="33" spans="1:9">
      <c r="A33" s="23">
        <v>416111</v>
      </c>
      <c r="B33" s="5" t="s">
        <v>54</v>
      </c>
      <c r="C33" s="25"/>
      <c r="D33" s="25">
        <v>1000000</v>
      </c>
      <c r="E33" s="25"/>
      <c r="F33" s="25"/>
      <c r="G33" s="25"/>
      <c r="H33" s="25"/>
      <c r="I33" s="43">
        <f t="shared" si="1"/>
        <v>1000000</v>
      </c>
    </row>
    <row r="34" spans="1:9">
      <c r="A34" s="23">
        <v>416119</v>
      </c>
      <c r="B34" s="5" t="s">
        <v>55</v>
      </c>
      <c r="C34" s="25"/>
      <c r="D34" s="25"/>
      <c r="E34" s="25"/>
      <c r="F34" s="25"/>
      <c r="G34" s="25"/>
      <c r="H34" s="25"/>
      <c r="I34" s="43">
        <f t="shared" si="1"/>
        <v>0</v>
      </c>
    </row>
    <row r="35" spans="1:9">
      <c r="A35" s="23">
        <v>416121</v>
      </c>
      <c r="B35" s="5" t="s">
        <v>56</v>
      </c>
      <c r="C35" s="25"/>
      <c r="D35" s="25"/>
      <c r="E35" s="25"/>
      <c r="F35" s="25"/>
      <c r="G35" s="25"/>
      <c r="H35" s="25"/>
      <c r="I35" s="43">
        <f t="shared" si="1"/>
        <v>0</v>
      </c>
    </row>
    <row r="36" spans="1:9" s="27" customFormat="1">
      <c r="A36" s="40">
        <v>418</v>
      </c>
      <c r="B36" s="41" t="s">
        <v>57</v>
      </c>
      <c r="C36" s="42">
        <f t="shared" ref="C36:H36" si="7">SUM(C37)</f>
        <v>0</v>
      </c>
      <c r="D36" s="42">
        <f t="shared" si="7"/>
        <v>0</v>
      </c>
      <c r="E36" s="42">
        <f t="shared" si="7"/>
        <v>0</v>
      </c>
      <c r="F36" s="42">
        <f t="shared" si="7"/>
        <v>0</v>
      </c>
      <c r="G36" s="42">
        <f t="shared" si="7"/>
        <v>0</v>
      </c>
      <c r="H36" s="42">
        <f t="shared" si="7"/>
        <v>0</v>
      </c>
      <c r="I36" s="43">
        <f t="shared" si="1"/>
        <v>0</v>
      </c>
    </row>
    <row r="37" spans="1:9" s="28" customFormat="1">
      <c r="A37" s="31">
        <v>4181</v>
      </c>
      <c r="B37" s="5" t="s">
        <v>57</v>
      </c>
      <c r="C37" s="22"/>
      <c r="D37" s="22"/>
      <c r="E37" s="22"/>
      <c r="F37" s="22"/>
      <c r="G37" s="22"/>
      <c r="H37" s="22"/>
      <c r="I37" s="43">
        <f t="shared" si="1"/>
        <v>0</v>
      </c>
    </row>
    <row r="38" spans="1:9" s="36" customFormat="1">
      <c r="A38" s="40">
        <v>421</v>
      </c>
      <c r="B38" s="41" t="s">
        <v>58</v>
      </c>
      <c r="C38" s="42">
        <f t="shared" ref="C38:H38" si="8">SUM(C39:C61)</f>
        <v>0</v>
      </c>
      <c r="D38" s="42">
        <f t="shared" si="8"/>
        <v>14406000</v>
      </c>
      <c r="E38" s="42">
        <f t="shared" si="8"/>
        <v>61000</v>
      </c>
      <c r="F38" s="42">
        <f t="shared" si="8"/>
        <v>0</v>
      </c>
      <c r="G38" s="42">
        <f t="shared" si="8"/>
        <v>35000</v>
      </c>
      <c r="H38" s="42">
        <f t="shared" si="8"/>
        <v>0</v>
      </c>
      <c r="I38" s="43">
        <f t="shared" si="1"/>
        <v>14502000</v>
      </c>
    </row>
    <row r="39" spans="1:9">
      <c r="A39" s="14">
        <v>421111</v>
      </c>
      <c r="B39" s="5" t="s">
        <v>59</v>
      </c>
      <c r="C39" s="2"/>
      <c r="D39" s="2">
        <v>120000</v>
      </c>
      <c r="E39" s="2">
        <v>6000</v>
      </c>
      <c r="F39" s="2"/>
      <c r="G39" s="2">
        <v>35000</v>
      </c>
      <c r="H39" s="2"/>
      <c r="I39" s="43">
        <f t="shared" si="1"/>
        <v>161000</v>
      </c>
    </row>
    <row r="40" spans="1:9" ht="27.6">
      <c r="A40" s="14">
        <v>421121</v>
      </c>
      <c r="B40" s="5" t="s">
        <v>60</v>
      </c>
      <c r="C40" s="2"/>
      <c r="D40" s="2"/>
      <c r="E40" s="2"/>
      <c r="F40" s="2"/>
      <c r="G40" s="2"/>
      <c r="H40" s="2"/>
      <c r="I40" s="43">
        <f t="shared" si="1"/>
        <v>0</v>
      </c>
    </row>
    <row r="41" spans="1:9">
      <c r="A41" s="14">
        <v>421211</v>
      </c>
      <c r="B41" s="5" t="s">
        <v>61</v>
      </c>
      <c r="C41" s="2"/>
      <c r="D41" s="2">
        <v>900000</v>
      </c>
      <c r="E41" s="2"/>
      <c r="F41" s="2"/>
      <c r="G41" s="2"/>
      <c r="H41" s="2"/>
      <c r="I41" s="43">
        <f t="shared" si="1"/>
        <v>900000</v>
      </c>
    </row>
    <row r="42" spans="1:9">
      <c r="A42" s="14">
        <v>421221</v>
      </c>
      <c r="B42" s="5" t="s">
        <v>62</v>
      </c>
      <c r="C42" s="2"/>
      <c r="D42" s="2">
        <v>3596000</v>
      </c>
      <c r="E42" s="2"/>
      <c r="F42" s="2"/>
      <c r="G42" s="2"/>
      <c r="H42" s="2"/>
      <c r="I42" s="43">
        <f t="shared" si="1"/>
        <v>3596000</v>
      </c>
    </row>
    <row r="43" spans="1:9">
      <c r="A43" s="14">
        <v>421225</v>
      </c>
      <c r="B43" s="5" t="s">
        <v>63</v>
      </c>
      <c r="C43" s="2"/>
      <c r="D43" s="2"/>
      <c r="E43" s="2"/>
      <c r="F43" s="2"/>
      <c r="G43" s="2"/>
      <c r="H43" s="2"/>
      <c r="I43" s="43">
        <f t="shared" si="1"/>
        <v>0</v>
      </c>
    </row>
    <row r="44" spans="1:9" ht="27.6">
      <c r="A44" s="14">
        <v>421311</v>
      </c>
      <c r="B44" s="5" t="s">
        <v>64</v>
      </c>
      <c r="C44" s="2"/>
      <c r="D44" s="2">
        <v>100000</v>
      </c>
      <c r="E44" s="2"/>
      <c r="F44" s="2"/>
      <c r="G44" s="2"/>
      <c r="H44" s="2"/>
      <c r="I44" s="43">
        <f t="shared" ref="I44:I77" si="9">SUM(C44:H44)</f>
        <v>100000</v>
      </c>
    </row>
    <row r="45" spans="1:9" ht="27.6">
      <c r="A45" s="14">
        <v>421321</v>
      </c>
      <c r="B45" s="5" t="s">
        <v>237</v>
      </c>
      <c r="C45" s="2"/>
      <c r="D45" s="2">
        <v>48000</v>
      </c>
      <c r="E45" s="2"/>
      <c r="F45" s="2"/>
      <c r="G45" s="2"/>
      <c r="H45" s="2"/>
      <c r="I45" s="43">
        <f t="shared" si="9"/>
        <v>48000</v>
      </c>
    </row>
    <row r="46" spans="1:9" ht="27.6">
      <c r="A46" s="14">
        <v>421323</v>
      </c>
      <c r="B46" s="5" t="s">
        <v>211</v>
      </c>
      <c r="C46" s="2"/>
      <c r="D46" s="2">
        <v>100000</v>
      </c>
      <c r="E46" s="2"/>
      <c r="F46" s="2"/>
      <c r="G46" s="2"/>
      <c r="H46" s="2"/>
      <c r="I46" s="43">
        <f t="shared" si="9"/>
        <v>100000</v>
      </c>
    </row>
    <row r="47" spans="1:9">
      <c r="A47" s="14">
        <v>421324</v>
      </c>
      <c r="B47" s="5" t="s">
        <v>209</v>
      </c>
      <c r="C47" s="2"/>
      <c r="D47" s="2">
        <v>1600000</v>
      </c>
      <c r="E47" s="2"/>
      <c r="F47" s="2"/>
      <c r="G47" s="2"/>
      <c r="H47" s="2"/>
      <c r="I47" s="43">
        <f t="shared" si="9"/>
        <v>1600000</v>
      </c>
    </row>
    <row r="48" spans="1:9">
      <c r="A48" s="14">
        <v>421324</v>
      </c>
      <c r="B48" s="5" t="s">
        <v>210</v>
      </c>
      <c r="C48" s="2"/>
      <c r="D48" s="2">
        <v>162000</v>
      </c>
      <c r="E48" s="2"/>
      <c r="F48" s="2"/>
      <c r="G48" s="2"/>
      <c r="H48" s="2"/>
      <c r="I48" s="43">
        <f t="shared" si="9"/>
        <v>162000</v>
      </c>
    </row>
    <row r="49" spans="1:9">
      <c r="A49" s="14">
        <v>421325</v>
      </c>
      <c r="B49" s="5" t="s">
        <v>65</v>
      </c>
      <c r="C49" s="2"/>
      <c r="D49" s="2"/>
      <c r="E49" s="2"/>
      <c r="F49" s="2"/>
      <c r="G49" s="2"/>
      <c r="H49" s="2"/>
      <c r="I49" s="43">
        <f t="shared" si="9"/>
        <v>0</v>
      </c>
    </row>
    <row r="50" spans="1:9" ht="69">
      <c r="A50" s="14">
        <v>421391</v>
      </c>
      <c r="B50" s="5" t="s">
        <v>66</v>
      </c>
      <c r="C50" s="2"/>
      <c r="D50" s="2"/>
      <c r="E50" s="2"/>
      <c r="F50" s="2"/>
      <c r="G50" s="2"/>
      <c r="H50" s="2"/>
      <c r="I50" s="43">
        <f t="shared" si="9"/>
        <v>0</v>
      </c>
    </row>
    <row r="51" spans="1:9">
      <c r="A51" s="14">
        <v>421392</v>
      </c>
      <c r="B51" s="5" t="s">
        <v>67</v>
      </c>
      <c r="C51" s="2"/>
      <c r="D51" s="2">
        <v>20000</v>
      </c>
      <c r="E51" s="2"/>
      <c r="F51" s="2"/>
      <c r="G51" s="2"/>
      <c r="H51" s="2"/>
      <c r="I51" s="43">
        <f t="shared" si="9"/>
        <v>20000</v>
      </c>
    </row>
    <row r="52" spans="1:9">
      <c r="A52" s="14">
        <v>421411</v>
      </c>
      <c r="B52" s="5" t="s">
        <v>68</v>
      </c>
      <c r="C52" s="2"/>
      <c r="D52" s="2">
        <v>100000</v>
      </c>
      <c r="E52" s="2"/>
      <c r="F52" s="2"/>
      <c r="G52" s="2"/>
      <c r="H52" s="2"/>
      <c r="I52" s="43">
        <f t="shared" si="9"/>
        <v>100000</v>
      </c>
    </row>
    <row r="53" spans="1:9" ht="27.6">
      <c r="A53" s="14">
        <v>421412</v>
      </c>
      <c r="B53" s="5" t="s">
        <v>69</v>
      </c>
      <c r="C53" s="2"/>
      <c r="D53" s="2">
        <v>100000</v>
      </c>
      <c r="E53" s="2"/>
      <c r="F53" s="2"/>
      <c r="G53" s="2"/>
      <c r="H53" s="2"/>
      <c r="I53" s="43">
        <f t="shared" si="9"/>
        <v>100000</v>
      </c>
    </row>
    <row r="54" spans="1:9">
      <c r="A54" s="14">
        <v>421414</v>
      </c>
      <c r="B54" s="5" t="s">
        <v>70</v>
      </c>
      <c r="C54" s="2"/>
      <c r="D54" s="2"/>
      <c r="E54" s="2"/>
      <c r="F54" s="2"/>
      <c r="G54" s="2"/>
      <c r="H54" s="2"/>
      <c r="I54" s="43">
        <f t="shared" si="9"/>
        <v>0</v>
      </c>
    </row>
    <row r="55" spans="1:9">
      <c r="A55" s="14">
        <v>421419</v>
      </c>
      <c r="B55" s="5" t="s">
        <v>71</v>
      </c>
      <c r="C55" s="2"/>
      <c r="D55" s="2"/>
      <c r="E55" s="2"/>
      <c r="F55" s="2"/>
      <c r="G55" s="2"/>
      <c r="H55" s="2"/>
      <c r="I55" s="43">
        <f t="shared" si="9"/>
        <v>0</v>
      </c>
    </row>
    <row r="56" spans="1:9">
      <c r="A56" s="14">
        <v>421421</v>
      </c>
      <c r="B56" s="5" t="s">
        <v>72</v>
      </c>
      <c r="C56" s="2"/>
      <c r="D56" s="2">
        <v>30000</v>
      </c>
      <c r="E56" s="2"/>
      <c r="F56" s="2"/>
      <c r="G56" s="2"/>
      <c r="H56" s="2"/>
      <c r="I56" s="43">
        <f t="shared" si="9"/>
        <v>30000</v>
      </c>
    </row>
    <row r="57" spans="1:9">
      <c r="A57" s="14">
        <v>421422</v>
      </c>
      <c r="B57" s="5" t="s">
        <v>73</v>
      </c>
      <c r="C57" s="2"/>
      <c r="D57" s="2">
        <v>20000</v>
      </c>
      <c r="E57" s="2"/>
      <c r="F57" s="2"/>
      <c r="G57" s="2"/>
      <c r="H57" s="2"/>
      <c r="I57" s="43">
        <f t="shared" si="9"/>
        <v>20000</v>
      </c>
    </row>
    <row r="58" spans="1:9">
      <c r="A58" s="14">
        <v>421429</v>
      </c>
      <c r="B58" s="5" t="s">
        <v>74</v>
      </c>
      <c r="C58" s="2"/>
      <c r="D58" s="2">
        <v>10000</v>
      </c>
      <c r="E58" s="2"/>
      <c r="F58" s="2"/>
      <c r="G58" s="2"/>
      <c r="H58" s="2"/>
      <c r="I58" s="43">
        <f t="shared" si="9"/>
        <v>10000</v>
      </c>
    </row>
    <row r="59" spans="1:9" ht="27.6">
      <c r="A59" s="14">
        <v>421521</v>
      </c>
      <c r="B59" s="5" t="s">
        <v>75</v>
      </c>
      <c r="C59" s="2"/>
      <c r="D59" s="2"/>
      <c r="E59" s="2">
        <v>55000</v>
      </c>
      <c r="F59" s="2"/>
      <c r="G59" s="2"/>
      <c r="H59" s="2"/>
      <c r="I59" s="43">
        <f t="shared" si="9"/>
        <v>55000</v>
      </c>
    </row>
    <row r="60" spans="1:9">
      <c r="A60" s="14">
        <v>421619</v>
      </c>
      <c r="B60" s="5" t="s">
        <v>76</v>
      </c>
      <c r="C60" s="2"/>
      <c r="D60" s="2">
        <v>7500000</v>
      </c>
      <c r="E60" s="2"/>
      <c r="F60" s="2"/>
      <c r="G60" s="2"/>
      <c r="H60" s="2"/>
      <c r="I60" s="43">
        <f t="shared" si="9"/>
        <v>7500000</v>
      </c>
    </row>
    <row r="61" spans="1:9">
      <c r="A61" s="14">
        <v>421919</v>
      </c>
      <c r="B61" s="5" t="s">
        <v>77</v>
      </c>
      <c r="C61" s="2"/>
      <c r="D61" s="2"/>
      <c r="E61" s="2"/>
      <c r="F61" s="2"/>
      <c r="G61" s="2"/>
      <c r="H61" s="2"/>
      <c r="I61" s="43">
        <f t="shared" si="9"/>
        <v>0</v>
      </c>
    </row>
    <row r="62" spans="1:9" s="36" customFormat="1">
      <c r="A62" s="40">
        <v>422</v>
      </c>
      <c r="B62" s="41" t="s">
        <v>78</v>
      </c>
      <c r="C62" s="42">
        <f t="shared" ref="C62:H62" si="10">SUM(C63:C76)</f>
        <v>0</v>
      </c>
      <c r="D62" s="42">
        <f t="shared" si="10"/>
        <v>305000</v>
      </c>
      <c r="E62" s="42">
        <f t="shared" si="10"/>
        <v>0</v>
      </c>
      <c r="F62" s="42">
        <f t="shared" si="10"/>
        <v>0</v>
      </c>
      <c r="G62" s="42">
        <f t="shared" si="10"/>
        <v>0</v>
      </c>
      <c r="H62" s="42">
        <f t="shared" si="10"/>
        <v>0</v>
      </c>
      <c r="I62" s="43">
        <f t="shared" si="9"/>
        <v>305000</v>
      </c>
    </row>
    <row r="63" spans="1:9" ht="96.6">
      <c r="A63" s="14">
        <v>422111</v>
      </c>
      <c r="B63" s="5" t="s">
        <v>79</v>
      </c>
      <c r="C63" s="2"/>
      <c r="D63" s="2">
        <v>50000</v>
      </c>
      <c r="E63" s="2"/>
      <c r="F63" s="2"/>
      <c r="G63" s="2"/>
      <c r="H63" s="2"/>
      <c r="I63" s="43">
        <f t="shared" si="9"/>
        <v>50000</v>
      </c>
    </row>
    <row r="64" spans="1:9" ht="41.4">
      <c r="A64" s="14">
        <v>422121</v>
      </c>
      <c r="B64" s="5" t="s">
        <v>80</v>
      </c>
      <c r="C64" s="2"/>
      <c r="D64" s="2">
        <v>50000</v>
      </c>
      <c r="E64" s="2"/>
      <c r="F64" s="2"/>
      <c r="G64" s="2"/>
      <c r="H64" s="2"/>
      <c r="I64" s="43">
        <f t="shared" si="9"/>
        <v>50000</v>
      </c>
    </row>
    <row r="65" spans="1:9">
      <c r="A65" s="14">
        <v>422131</v>
      </c>
      <c r="B65" s="5" t="s">
        <v>81</v>
      </c>
      <c r="C65" s="2"/>
      <c r="D65" s="2">
        <v>60000</v>
      </c>
      <c r="E65" s="2"/>
      <c r="F65" s="2"/>
      <c r="G65" s="2"/>
      <c r="H65" s="2"/>
      <c r="I65" s="43">
        <f t="shared" si="9"/>
        <v>60000</v>
      </c>
    </row>
    <row r="66" spans="1:9" ht="27.6">
      <c r="A66" s="14">
        <v>422194</v>
      </c>
      <c r="B66" s="5" t="s">
        <v>82</v>
      </c>
      <c r="C66" s="2"/>
      <c r="D66" s="2">
        <v>20000</v>
      </c>
      <c r="E66" s="2"/>
      <c r="F66" s="2"/>
      <c r="G66" s="2"/>
      <c r="H66" s="2"/>
      <c r="I66" s="43">
        <f t="shared" si="9"/>
        <v>20000</v>
      </c>
    </row>
    <row r="67" spans="1:9" ht="27.6">
      <c r="A67" s="14">
        <v>422199</v>
      </c>
      <c r="B67" s="5" t="s">
        <v>83</v>
      </c>
      <c r="C67" s="2"/>
      <c r="D67" s="2">
        <v>10000</v>
      </c>
      <c r="E67" s="2"/>
      <c r="F67" s="2"/>
      <c r="G67" s="2"/>
      <c r="H67" s="2"/>
      <c r="I67" s="43">
        <f t="shared" si="9"/>
        <v>10000</v>
      </c>
    </row>
    <row r="68" spans="1:9" ht="27.6">
      <c r="A68" s="14">
        <v>422211</v>
      </c>
      <c r="B68" s="5" t="s">
        <v>84</v>
      </c>
      <c r="C68" s="2"/>
      <c r="D68" s="2"/>
      <c r="E68" s="2"/>
      <c r="F68" s="2"/>
      <c r="G68" s="2"/>
      <c r="H68" s="2"/>
      <c r="I68" s="43">
        <f t="shared" si="9"/>
        <v>0</v>
      </c>
    </row>
    <row r="69" spans="1:9" ht="41.4">
      <c r="A69" s="14">
        <v>422221</v>
      </c>
      <c r="B69" s="5" t="s">
        <v>85</v>
      </c>
      <c r="C69" s="2"/>
      <c r="D69" s="2"/>
      <c r="E69" s="2"/>
      <c r="F69" s="2"/>
      <c r="G69" s="2"/>
      <c r="H69" s="2"/>
      <c r="I69" s="43">
        <f t="shared" si="9"/>
        <v>0</v>
      </c>
    </row>
    <row r="70" spans="1:9" ht="27.6">
      <c r="A70" s="14">
        <v>422231</v>
      </c>
      <c r="B70" s="5" t="s">
        <v>86</v>
      </c>
      <c r="C70" s="2"/>
      <c r="D70" s="2"/>
      <c r="E70" s="2"/>
      <c r="F70" s="2"/>
      <c r="G70" s="2"/>
      <c r="H70" s="2"/>
      <c r="I70" s="43">
        <f t="shared" si="9"/>
        <v>0</v>
      </c>
    </row>
    <row r="71" spans="1:9" ht="27.6">
      <c r="A71" s="14">
        <v>422299</v>
      </c>
      <c r="B71" s="5" t="s">
        <v>87</v>
      </c>
      <c r="C71" s="2"/>
      <c r="D71" s="2"/>
      <c r="E71" s="2"/>
      <c r="F71" s="2"/>
      <c r="G71" s="2"/>
      <c r="H71" s="2"/>
      <c r="I71" s="43">
        <f t="shared" si="9"/>
        <v>0</v>
      </c>
    </row>
    <row r="72" spans="1:9">
      <c r="A72" s="14">
        <v>422392</v>
      </c>
      <c r="B72" s="5" t="s">
        <v>88</v>
      </c>
      <c r="C72" s="2"/>
      <c r="D72" s="2">
        <v>10000</v>
      </c>
      <c r="E72" s="2"/>
      <c r="F72" s="2"/>
      <c r="G72" s="2"/>
      <c r="H72" s="2"/>
      <c r="I72" s="43">
        <f t="shared" si="9"/>
        <v>10000</v>
      </c>
    </row>
    <row r="73" spans="1:9" ht="27.6">
      <c r="A73" s="14">
        <v>422394</v>
      </c>
      <c r="B73" s="5" t="s">
        <v>89</v>
      </c>
      <c r="C73" s="2"/>
      <c r="D73" s="2">
        <v>25000</v>
      </c>
      <c r="E73" s="2"/>
      <c r="F73" s="2"/>
      <c r="G73" s="2"/>
      <c r="H73" s="2"/>
      <c r="I73" s="43">
        <f t="shared" si="9"/>
        <v>25000</v>
      </c>
    </row>
    <row r="74" spans="1:9">
      <c r="A74" s="14">
        <v>422393</v>
      </c>
      <c r="B74" s="5" t="s">
        <v>90</v>
      </c>
      <c r="C74" s="2"/>
      <c r="D74" s="2"/>
      <c r="E74" s="2"/>
      <c r="F74" s="2"/>
      <c r="G74" s="2"/>
      <c r="H74" s="2"/>
      <c r="I74" s="43">
        <f t="shared" si="9"/>
        <v>0</v>
      </c>
    </row>
    <row r="75" spans="1:9">
      <c r="A75" s="14">
        <v>422411</v>
      </c>
      <c r="B75" s="5" t="s">
        <v>91</v>
      </c>
      <c r="C75" s="2"/>
      <c r="D75" s="2"/>
      <c r="E75" s="2"/>
      <c r="F75" s="2"/>
      <c r="G75" s="2"/>
      <c r="H75" s="2"/>
      <c r="I75" s="43">
        <f t="shared" si="9"/>
        <v>0</v>
      </c>
    </row>
    <row r="76" spans="1:9" ht="41.4">
      <c r="A76" s="14">
        <v>422412</v>
      </c>
      <c r="B76" s="5" t="s">
        <v>92</v>
      </c>
      <c r="C76" s="2"/>
      <c r="D76" s="2">
        <v>80000</v>
      </c>
      <c r="E76" s="2"/>
      <c r="F76" s="2"/>
      <c r="G76" s="2"/>
      <c r="H76" s="2"/>
      <c r="I76" s="43">
        <f t="shared" si="9"/>
        <v>80000</v>
      </c>
    </row>
    <row r="77" spans="1:9" s="36" customFormat="1">
      <c r="A77" s="40">
        <v>423</v>
      </c>
      <c r="B77" s="41" t="s">
        <v>93</v>
      </c>
      <c r="C77" s="42">
        <f t="shared" ref="C77:H77" si="11">SUM(C78:C113)</f>
        <v>0</v>
      </c>
      <c r="D77" s="42">
        <f>SUM(D78:D107)</f>
        <v>1150000</v>
      </c>
      <c r="E77" s="42">
        <f t="shared" si="11"/>
        <v>0</v>
      </c>
      <c r="F77" s="42">
        <f t="shared" si="11"/>
        <v>0</v>
      </c>
      <c r="G77" s="42">
        <f t="shared" si="11"/>
        <v>7100000</v>
      </c>
      <c r="H77" s="42">
        <f t="shared" si="11"/>
        <v>0</v>
      </c>
      <c r="I77" s="43">
        <f t="shared" si="9"/>
        <v>8250000</v>
      </c>
    </row>
    <row r="78" spans="1:9" ht="27.6">
      <c r="A78" s="14">
        <v>423191</v>
      </c>
      <c r="B78" s="5" t="s">
        <v>94</v>
      </c>
      <c r="C78" s="2"/>
      <c r="D78" s="2">
        <v>130000</v>
      </c>
      <c r="E78" s="2"/>
      <c r="F78" s="2"/>
      <c r="G78" s="2"/>
      <c r="H78" s="2"/>
      <c r="I78" s="43">
        <f t="shared" ref="I78:I109" si="12">SUM(C78:H78)</f>
        <v>130000</v>
      </c>
    </row>
    <row r="79" spans="1:9">
      <c r="A79" s="14">
        <v>423211</v>
      </c>
      <c r="B79" s="5" t="s">
        <v>95</v>
      </c>
      <c r="C79" s="2"/>
      <c r="D79" s="2">
        <v>50000</v>
      </c>
      <c r="E79" s="2"/>
      <c r="F79" s="2"/>
      <c r="G79" s="2"/>
      <c r="H79" s="2"/>
      <c r="I79" s="43">
        <f t="shared" si="12"/>
        <v>50000</v>
      </c>
    </row>
    <row r="80" spans="1:9" ht="27.6">
      <c r="A80" s="14">
        <v>423212</v>
      </c>
      <c r="B80" s="5" t="s">
        <v>96</v>
      </c>
      <c r="C80" s="2"/>
      <c r="D80" s="2">
        <v>50000</v>
      </c>
      <c r="E80" s="2"/>
      <c r="F80" s="2"/>
      <c r="G80" s="2"/>
      <c r="H80" s="2"/>
      <c r="I80" s="43">
        <f t="shared" si="12"/>
        <v>50000</v>
      </c>
    </row>
    <row r="81" spans="1:9" ht="27.6">
      <c r="A81" s="14">
        <v>423221</v>
      </c>
      <c r="B81" s="5" t="s">
        <v>97</v>
      </c>
      <c r="C81" s="2"/>
      <c r="D81" s="2">
        <v>100000</v>
      </c>
      <c r="E81" s="2"/>
      <c r="F81" s="2"/>
      <c r="G81" s="2"/>
      <c r="H81" s="2"/>
      <c r="I81" s="43">
        <f t="shared" si="12"/>
        <v>100000</v>
      </c>
    </row>
    <row r="82" spans="1:9">
      <c r="A82" s="14">
        <v>423291</v>
      </c>
      <c r="B82" s="5" t="s">
        <v>98</v>
      </c>
      <c r="C82" s="2"/>
      <c r="D82" s="2">
        <v>10000</v>
      </c>
      <c r="E82" s="2"/>
      <c r="F82" s="2"/>
      <c r="G82" s="2"/>
      <c r="H82" s="2"/>
      <c r="I82" s="43">
        <f t="shared" si="12"/>
        <v>10000</v>
      </c>
    </row>
    <row r="83" spans="1:9" ht="27.6">
      <c r="A83" s="14">
        <v>423311</v>
      </c>
      <c r="B83" s="5" t="s">
        <v>99</v>
      </c>
      <c r="C83" s="2"/>
      <c r="D83" s="2">
        <v>250000</v>
      </c>
      <c r="E83" s="2"/>
      <c r="F83" s="2"/>
      <c r="G83" s="2"/>
      <c r="H83" s="2"/>
      <c r="I83" s="43">
        <f t="shared" si="12"/>
        <v>250000</v>
      </c>
    </row>
    <row r="84" spans="1:9">
      <c r="A84" s="14">
        <v>423321</v>
      </c>
      <c r="B84" s="5" t="s">
        <v>100</v>
      </c>
      <c r="C84" s="2"/>
      <c r="D84" s="2">
        <v>50000</v>
      </c>
      <c r="E84" s="2"/>
      <c r="F84" s="2"/>
      <c r="G84" s="2"/>
      <c r="H84" s="2"/>
      <c r="I84" s="43">
        <f t="shared" si="12"/>
        <v>50000</v>
      </c>
    </row>
    <row r="85" spans="1:9" ht="27.6">
      <c r="A85" s="14">
        <v>423322</v>
      </c>
      <c r="B85" s="5" t="s">
        <v>101</v>
      </c>
      <c r="C85" s="2"/>
      <c r="D85" s="2"/>
      <c r="E85" s="2"/>
      <c r="F85" s="2"/>
      <c r="G85" s="2"/>
      <c r="H85" s="2"/>
      <c r="I85" s="43">
        <f t="shared" si="12"/>
        <v>0</v>
      </c>
    </row>
    <row r="86" spans="1:9">
      <c r="A86" s="14">
        <v>423323</v>
      </c>
      <c r="B86" s="5" t="s">
        <v>102</v>
      </c>
      <c r="C86" s="2"/>
      <c r="D86" s="2"/>
      <c r="E86" s="2"/>
      <c r="F86" s="2"/>
      <c r="G86" s="2"/>
      <c r="H86" s="2"/>
      <c r="I86" s="43">
        <f t="shared" si="12"/>
        <v>0</v>
      </c>
    </row>
    <row r="87" spans="1:9">
      <c r="A87" s="14">
        <v>423391</v>
      </c>
      <c r="B87" s="5" t="s">
        <v>103</v>
      </c>
      <c r="C87" s="2"/>
      <c r="D87" s="2">
        <v>30000</v>
      </c>
      <c r="E87" s="2"/>
      <c r="F87" s="2"/>
      <c r="G87" s="2"/>
      <c r="H87" s="2"/>
      <c r="I87" s="43">
        <f t="shared" si="12"/>
        <v>30000</v>
      </c>
    </row>
    <row r="88" spans="1:9" ht="27.6">
      <c r="A88" s="14">
        <v>423399</v>
      </c>
      <c r="B88" s="5" t="s">
        <v>104</v>
      </c>
      <c r="C88" s="2"/>
      <c r="D88" s="2">
        <v>40000</v>
      </c>
      <c r="E88" s="2"/>
      <c r="F88" s="2"/>
      <c r="G88" s="2"/>
      <c r="H88" s="2"/>
      <c r="I88" s="43">
        <f t="shared" si="12"/>
        <v>40000</v>
      </c>
    </row>
    <row r="89" spans="1:9">
      <c r="A89" s="14">
        <v>423419</v>
      </c>
      <c r="B89" s="5" t="s">
        <v>105</v>
      </c>
      <c r="C89" s="2"/>
      <c r="D89" s="2">
        <v>50000</v>
      </c>
      <c r="E89" s="2"/>
      <c r="F89" s="2"/>
      <c r="G89" s="2"/>
      <c r="H89" s="2"/>
      <c r="I89" s="43">
        <f t="shared" si="12"/>
        <v>50000</v>
      </c>
    </row>
    <row r="90" spans="1:9">
      <c r="A90" s="14">
        <v>423421</v>
      </c>
      <c r="B90" s="5" t="s">
        <v>106</v>
      </c>
      <c r="C90" s="2"/>
      <c r="D90" s="2"/>
      <c r="E90" s="2"/>
      <c r="F90" s="2"/>
      <c r="G90" s="2"/>
      <c r="H90" s="2"/>
      <c r="I90" s="43">
        <f t="shared" si="12"/>
        <v>0</v>
      </c>
    </row>
    <row r="91" spans="1:9">
      <c r="A91" s="14">
        <v>423431</v>
      </c>
      <c r="B91" s="5" t="s">
        <v>107</v>
      </c>
      <c r="C91" s="2"/>
      <c r="D91" s="2"/>
      <c r="E91" s="2"/>
      <c r="F91" s="2"/>
      <c r="G91" s="2"/>
      <c r="H91" s="2"/>
      <c r="I91" s="43">
        <f t="shared" si="12"/>
        <v>0</v>
      </c>
    </row>
    <row r="92" spans="1:9" ht="27.6">
      <c r="A92" s="14">
        <v>423432</v>
      </c>
      <c r="B92" s="5" t="s">
        <v>108</v>
      </c>
      <c r="C92" s="2"/>
      <c r="D92" s="2">
        <v>10000</v>
      </c>
      <c r="E92" s="2"/>
      <c r="F92" s="2"/>
      <c r="G92" s="2"/>
      <c r="H92" s="2"/>
      <c r="I92" s="43">
        <f t="shared" si="12"/>
        <v>10000</v>
      </c>
    </row>
    <row r="93" spans="1:9" ht="27.6">
      <c r="A93" s="14">
        <v>423521</v>
      </c>
      <c r="B93" s="5" t="s">
        <v>109</v>
      </c>
      <c r="C93" s="2"/>
      <c r="D93" s="2"/>
      <c r="E93" s="2"/>
      <c r="F93" s="2"/>
      <c r="G93" s="2"/>
      <c r="H93" s="2"/>
      <c r="I93" s="43">
        <f t="shared" si="12"/>
        <v>0</v>
      </c>
    </row>
    <row r="94" spans="1:9">
      <c r="A94" s="14">
        <v>423599</v>
      </c>
      <c r="B94" s="5" t="s">
        <v>110</v>
      </c>
      <c r="C94" s="2"/>
      <c r="D94" s="2">
        <v>190000</v>
      </c>
      <c r="E94" s="2"/>
      <c r="F94" s="2"/>
      <c r="G94" s="2"/>
      <c r="H94" s="2"/>
      <c r="I94" s="43">
        <f t="shared" si="12"/>
        <v>190000</v>
      </c>
    </row>
    <row r="95" spans="1:9">
      <c r="A95" s="14">
        <v>423611</v>
      </c>
      <c r="B95" s="5" t="s">
        <v>111</v>
      </c>
      <c r="C95" s="2"/>
      <c r="D95" s="2"/>
      <c r="E95" s="2"/>
      <c r="F95" s="2"/>
      <c r="G95" s="2"/>
      <c r="H95" s="2"/>
      <c r="I95" s="43">
        <f t="shared" si="12"/>
        <v>0</v>
      </c>
    </row>
    <row r="96" spans="1:9">
      <c r="A96" s="14">
        <v>423612</v>
      </c>
      <c r="B96" s="5" t="s">
        <v>112</v>
      </c>
      <c r="C96" s="2"/>
      <c r="D96" s="2"/>
      <c r="E96" s="2"/>
      <c r="F96" s="2"/>
      <c r="G96" s="2"/>
      <c r="H96" s="2"/>
      <c r="I96" s="43">
        <f t="shared" si="12"/>
        <v>0</v>
      </c>
    </row>
    <row r="97" spans="1:9">
      <c r="A97" s="14">
        <v>423711</v>
      </c>
      <c r="B97" s="5" t="s">
        <v>113</v>
      </c>
      <c r="C97" s="2"/>
      <c r="D97" s="2">
        <v>150000</v>
      </c>
      <c r="E97" s="2"/>
      <c r="F97" s="2"/>
      <c r="G97" s="2"/>
      <c r="H97" s="2"/>
      <c r="I97" s="43">
        <f t="shared" si="12"/>
        <v>150000</v>
      </c>
    </row>
    <row r="98" spans="1:9" ht="27.6">
      <c r="A98" s="14">
        <v>423712</v>
      </c>
      <c r="B98" s="5" t="s">
        <v>114</v>
      </c>
      <c r="C98" s="2"/>
      <c r="D98" s="2"/>
      <c r="E98" s="2"/>
      <c r="F98" s="2"/>
      <c r="G98" s="2"/>
      <c r="H98" s="2"/>
      <c r="I98" s="43">
        <f t="shared" si="12"/>
        <v>0</v>
      </c>
    </row>
    <row r="99" spans="1:9">
      <c r="A99" s="14">
        <v>423911</v>
      </c>
      <c r="B99" s="5" t="s">
        <v>213</v>
      </c>
      <c r="C99" s="2"/>
      <c r="D99" s="2">
        <v>40000</v>
      </c>
      <c r="E99" s="2"/>
      <c r="F99" s="2"/>
      <c r="G99" s="2"/>
      <c r="H99" s="2"/>
      <c r="I99" s="43">
        <f t="shared" si="12"/>
        <v>40000</v>
      </c>
    </row>
    <row r="100" spans="1:9">
      <c r="A100" s="14">
        <v>423911</v>
      </c>
      <c r="B100" s="5" t="s">
        <v>115</v>
      </c>
      <c r="C100" s="2"/>
      <c r="D100" s="2"/>
      <c r="E100" s="2"/>
      <c r="F100" s="2"/>
      <c r="G100" s="2"/>
      <c r="H100" s="2"/>
      <c r="I100" s="43">
        <f t="shared" si="12"/>
        <v>0</v>
      </c>
    </row>
    <row r="101" spans="1:9">
      <c r="A101" s="14">
        <v>423911</v>
      </c>
      <c r="B101" s="5" t="s">
        <v>202</v>
      </c>
      <c r="C101" s="2"/>
      <c r="D101" s="2"/>
      <c r="E101" s="2"/>
      <c r="F101" s="2"/>
      <c r="G101" s="2"/>
      <c r="H101" s="2"/>
      <c r="I101" s="43">
        <f t="shared" si="12"/>
        <v>0</v>
      </c>
    </row>
    <row r="102" spans="1:9">
      <c r="A102" s="14">
        <v>423911</v>
      </c>
      <c r="B102" s="5" t="s">
        <v>116</v>
      </c>
      <c r="C102" s="2"/>
      <c r="D102" s="2"/>
      <c r="E102" s="2"/>
      <c r="F102" s="2"/>
      <c r="G102" s="2"/>
      <c r="H102" s="2"/>
      <c r="I102" s="43">
        <f t="shared" si="12"/>
        <v>0</v>
      </c>
    </row>
    <row r="103" spans="1:9">
      <c r="A103" s="14">
        <v>423911</v>
      </c>
      <c r="B103" s="5" t="s">
        <v>117</v>
      </c>
      <c r="C103" s="2"/>
      <c r="D103" s="2"/>
      <c r="E103" s="2"/>
      <c r="F103" s="2"/>
      <c r="G103" s="2"/>
      <c r="H103" s="2"/>
      <c r="I103" s="43">
        <f t="shared" si="12"/>
        <v>0</v>
      </c>
    </row>
    <row r="104" spans="1:9">
      <c r="A104" s="14">
        <v>423911</v>
      </c>
      <c r="B104" s="5" t="s">
        <v>118</v>
      </c>
      <c r="C104" s="2"/>
      <c r="D104" s="2"/>
      <c r="E104" s="2"/>
      <c r="F104" s="2"/>
      <c r="G104" s="2">
        <v>300000</v>
      </c>
      <c r="H104" s="2"/>
      <c r="I104" s="43">
        <f t="shared" si="12"/>
        <v>300000</v>
      </c>
    </row>
    <row r="105" spans="1:9">
      <c r="A105" s="14">
        <v>423911</v>
      </c>
      <c r="B105" s="5" t="s">
        <v>119</v>
      </c>
      <c r="C105" s="2"/>
      <c r="D105" s="2"/>
      <c r="E105" s="2"/>
      <c r="F105" s="2"/>
      <c r="G105" s="2">
        <v>133334</v>
      </c>
      <c r="H105" s="2"/>
      <c r="I105" s="43">
        <f t="shared" si="12"/>
        <v>133334</v>
      </c>
    </row>
    <row r="106" spans="1:9" ht="27.6">
      <c r="A106" s="14">
        <v>423911</v>
      </c>
      <c r="B106" s="5" t="s">
        <v>198</v>
      </c>
      <c r="C106" s="2"/>
      <c r="D106" s="2"/>
      <c r="E106" s="2"/>
      <c r="F106" s="2"/>
      <c r="G106" s="2">
        <v>3333333</v>
      </c>
      <c r="H106" s="2"/>
      <c r="I106" s="43">
        <f t="shared" si="12"/>
        <v>3333333</v>
      </c>
    </row>
    <row r="107" spans="1:9">
      <c r="A107" s="14">
        <v>423911</v>
      </c>
      <c r="B107" s="5" t="s">
        <v>199</v>
      </c>
      <c r="C107" s="2"/>
      <c r="D107" s="2"/>
      <c r="E107" s="2"/>
      <c r="F107" s="2"/>
      <c r="G107" s="2">
        <v>3333333</v>
      </c>
      <c r="H107" s="2"/>
      <c r="I107" s="43">
        <f t="shared" si="12"/>
        <v>3333333</v>
      </c>
    </row>
    <row r="108" spans="1:9" s="36" customFormat="1">
      <c r="A108" s="40">
        <v>424</v>
      </c>
      <c r="B108" s="41" t="s">
        <v>120</v>
      </c>
      <c r="C108" s="42">
        <f t="shared" ref="C108:H108" si="13">SUM(C109:C113)</f>
        <v>0</v>
      </c>
      <c r="D108" s="42">
        <f t="shared" si="13"/>
        <v>120000</v>
      </c>
      <c r="E108" s="42">
        <f t="shared" si="13"/>
        <v>0</v>
      </c>
      <c r="F108" s="42">
        <f t="shared" si="13"/>
        <v>0</v>
      </c>
      <c r="G108" s="42">
        <f t="shared" si="13"/>
        <v>0</v>
      </c>
      <c r="H108" s="42">
        <f t="shared" si="13"/>
        <v>0</v>
      </c>
      <c r="I108" s="43">
        <f t="shared" si="12"/>
        <v>120000</v>
      </c>
    </row>
    <row r="109" spans="1:9">
      <c r="A109" s="14">
        <v>424112</v>
      </c>
      <c r="B109" s="5" t="s">
        <v>121</v>
      </c>
      <c r="C109" s="2"/>
      <c r="D109" s="2"/>
      <c r="E109" s="2"/>
      <c r="F109" s="2"/>
      <c r="G109" s="2"/>
      <c r="H109" s="2"/>
      <c r="I109" s="43">
        <f t="shared" si="12"/>
        <v>0</v>
      </c>
    </row>
    <row r="110" spans="1:9">
      <c r="A110" s="14">
        <v>424211</v>
      </c>
      <c r="B110" s="5" t="s">
        <v>212</v>
      </c>
      <c r="C110" s="2"/>
      <c r="D110" s="2">
        <v>120000</v>
      </c>
      <c r="E110" s="2"/>
      <c r="F110" s="2"/>
      <c r="G110" s="2"/>
      <c r="H110" s="2"/>
      <c r="I110" s="43">
        <f t="shared" ref="I110:I141" si="14">SUM(C110:H110)</f>
        <v>120000</v>
      </c>
    </row>
    <row r="111" spans="1:9" ht="27.6">
      <c r="A111" s="14">
        <v>424221</v>
      </c>
      <c r="B111" s="5" t="s">
        <v>122</v>
      </c>
      <c r="C111" s="2"/>
      <c r="D111" s="2"/>
      <c r="E111" s="2"/>
      <c r="F111" s="2"/>
      <c r="G111" s="2"/>
      <c r="H111" s="2"/>
      <c r="I111" s="43">
        <f t="shared" si="14"/>
        <v>0</v>
      </c>
    </row>
    <row r="112" spans="1:9">
      <c r="A112" s="14">
        <v>424351</v>
      </c>
      <c r="B112" s="5" t="s">
        <v>123</v>
      </c>
      <c r="C112" s="2"/>
      <c r="D112" s="2"/>
      <c r="E112" s="2"/>
      <c r="F112" s="2"/>
      <c r="G112" s="2"/>
      <c r="H112" s="2"/>
      <c r="I112" s="43">
        <f t="shared" si="14"/>
        <v>0</v>
      </c>
    </row>
    <row r="113" spans="1:9" ht="27.6">
      <c r="A113" s="14">
        <v>424911</v>
      </c>
      <c r="B113" s="5" t="s">
        <v>203</v>
      </c>
      <c r="C113" s="2"/>
      <c r="D113" s="2"/>
      <c r="E113" s="2"/>
      <c r="F113" s="2"/>
      <c r="G113" s="2"/>
      <c r="H113" s="2"/>
      <c r="I113" s="43">
        <f t="shared" si="14"/>
        <v>0</v>
      </c>
    </row>
    <row r="114" spans="1:9" s="36" customFormat="1" ht="27.6">
      <c r="A114" s="40">
        <v>425</v>
      </c>
      <c r="B114" s="41" t="s">
        <v>124</v>
      </c>
      <c r="C114" s="42">
        <f t="shared" ref="C114:H114" si="15">SUM(C115:C132)</f>
        <v>0</v>
      </c>
      <c r="D114" s="42">
        <f t="shared" si="15"/>
        <v>1865000</v>
      </c>
      <c r="E114" s="42">
        <f t="shared" si="15"/>
        <v>0</v>
      </c>
      <c r="F114" s="42">
        <f t="shared" si="15"/>
        <v>0</v>
      </c>
      <c r="G114" s="42">
        <f t="shared" si="15"/>
        <v>0</v>
      </c>
      <c r="H114" s="42">
        <f t="shared" si="15"/>
        <v>0</v>
      </c>
      <c r="I114" s="43">
        <f t="shared" si="14"/>
        <v>1865000</v>
      </c>
    </row>
    <row r="115" spans="1:9">
      <c r="A115" s="14">
        <v>425111</v>
      </c>
      <c r="B115" s="5" t="s">
        <v>125</v>
      </c>
      <c r="C115" s="2"/>
      <c r="D115" s="2">
        <v>75000</v>
      </c>
      <c r="E115" s="2"/>
      <c r="F115" s="2"/>
      <c r="G115" s="2"/>
      <c r="H115" s="2"/>
      <c r="I115" s="43">
        <f t="shared" si="14"/>
        <v>75000</v>
      </c>
    </row>
    <row r="116" spans="1:9" ht="27.6">
      <c r="A116" s="14">
        <v>425112</v>
      </c>
      <c r="B116" s="5" t="s">
        <v>126</v>
      </c>
      <c r="C116" s="2"/>
      <c r="D116" s="2">
        <v>50000</v>
      </c>
      <c r="E116" s="2"/>
      <c r="F116" s="2"/>
      <c r="G116" s="2"/>
      <c r="H116" s="2"/>
      <c r="I116" s="43">
        <f t="shared" si="14"/>
        <v>50000</v>
      </c>
    </row>
    <row r="117" spans="1:9">
      <c r="A117" s="14">
        <v>425113</v>
      </c>
      <c r="B117" s="5" t="s">
        <v>127</v>
      </c>
      <c r="C117" s="2"/>
      <c r="D117" s="2">
        <v>600000</v>
      </c>
      <c r="E117" s="2"/>
      <c r="F117" s="2"/>
      <c r="G117" s="2"/>
      <c r="H117" s="2"/>
      <c r="I117" s="43">
        <f t="shared" si="14"/>
        <v>600000</v>
      </c>
    </row>
    <row r="118" spans="1:9">
      <c r="A118" s="14">
        <v>425114</v>
      </c>
      <c r="B118" s="5" t="s">
        <v>128</v>
      </c>
      <c r="C118" s="2"/>
      <c r="D118" s="2"/>
      <c r="E118" s="2"/>
      <c r="F118" s="2"/>
      <c r="G118" s="2"/>
      <c r="H118" s="2"/>
      <c r="I118" s="43">
        <f t="shared" si="14"/>
        <v>0</v>
      </c>
    </row>
    <row r="119" spans="1:9">
      <c r="A119" s="14">
        <v>425115</v>
      </c>
      <c r="B119" s="5" t="s">
        <v>129</v>
      </c>
      <c r="C119" s="2"/>
      <c r="D119" s="2"/>
      <c r="E119" s="2"/>
      <c r="F119" s="2"/>
      <c r="G119" s="2"/>
      <c r="H119" s="2"/>
      <c r="I119" s="43">
        <f t="shared" si="14"/>
        <v>0</v>
      </c>
    </row>
    <row r="120" spans="1:9">
      <c r="A120" s="14">
        <v>425116</v>
      </c>
      <c r="B120" s="5" t="s">
        <v>63</v>
      </c>
      <c r="C120" s="2"/>
      <c r="D120" s="2">
        <v>800000</v>
      </c>
      <c r="E120" s="2"/>
      <c r="F120" s="2"/>
      <c r="G120" s="2"/>
      <c r="H120" s="2"/>
      <c r="I120" s="43">
        <f t="shared" si="14"/>
        <v>800000</v>
      </c>
    </row>
    <row r="121" spans="1:9">
      <c r="A121" s="14">
        <v>425117</v>
      </c>
      <c r="B121" s="5" t="s">
        <v>130</v>
      </c>
      <c r="C121" s="2"/>
      <c r="D121" s="2">
        <v>100000</v>
      </c>
      <c r="E121" s="2"/>
      <c r="F121" s="2"/>
      <c r="G121" s="2"/>
      <c r="H121" s="2"/>
      <c r="I121" s="43">
        <f t="shared" si="14"/>
        <v>100000</v>
      </c>
    </row>
    <row r="122" spans="1:9" ht="41.4">
      <c r="A122" s="14">
        <v>425119</v>
      </c>
      <c r="B122" s="5" t="s">
        <v>131</v>
      </c>
      <c r="C122" s="2"/>
      <c r="D122" s="2">
        <v>70000</v>
      </c>
      <c r="E122" s="2"/>
      <c r="F122" s="2"/>
      <c r="G122" s="2"/>
      <c r="H122" s="2"/>
      <c r="I122" s="43">
        <f t="shared" si="14"/>
        <v>70000</v>
      </c>
    </row>
    <row r="123" spans="1:9" ht="27.6">
      <c r="A123" s="14">
        <v>425191</v>
      </c>
      <c r="B123" s="5" t="s">
        <v>132</v>
      </c>
      <c r="C123" s="2">
        <v>0</v>
      </c>
      <c r="D123" s="2"/>
      <c r="E123" s="2"/>
      <c r="F123" s="2"/>
      <c r="G123" s="2"/>
      <c r="H123" s="2"/>
      <c r="I123" s="43">
        <f t="shared" si="14"/>
        <v>0</v>
      </c>
    </row>
    <row r="124" spans="1:9" ht="27.6">
      <c r="A124" s="14">
        <v>425212</v>
      </c>
      <c r="B124" s="5" t="s">
        <v>133</v>
      </c>
      <c r="C124" s="2"/>
      <c r="D124" s="2">
        <v>30000</v>
      </c>
      <c r="E124" s="2"/>
      <c r="F124" s="2"/>
      <c r="G124" s="2"/>
      <c r="H124" s="2"/>
      <c r="I124" s="43">
        <f t="shared" si="14"/>
        <v>30000</v>
      </c>
    </row>
    <row r="125" spans="1:9" ht="27.6">
      <c r="A125" s="14">
        <v>425222</v>
      </c>
      <c r="B125" s="5" t="s">
        <v>134</v>
      </c>
      <c r="C125" s="2">
        <v>0</v>
      </c>
      <c r="D125" s="2"/>
      <c r="E125" s="2"/>
      <c r="F125" s="2"/>
      <c r="G125" s="2"/>
      <c r="H125" s="2"/>
      <c r="I125" s="43">
        <f t="shared" si="14"/>
        <v>0</v>
      </c>
    </row>
    <row r="126" spans="1:9">
      <c r="A126" s="14">
        <v>425224</v>
      </c>
      <c r="B126" s="5" t="s">
        <v>135</v>
      </c>
      <c r="C126" s="2"/>
      <c r="D126" s="2"/>
      <c r="E126" s="2"/>
      <c r="F126" s="2"/>
      <c r="G126" s="2"/>
      <c r="H126" s="2"/>
      <c r="I126" s="43">
        <f t="shared" si="14"/>
        <v>0</v>
      </c>
    </row>
    <row r="127" spans="1:9" ht="27.6">
      <c r="A127" s="14">
        <v>425225</v>
      </c>
      <c r="B127" s="5" t="s">
        <v>136</v>
      </c>
      <c r="C127" s="2"/>
      <c r="D127" s="2"/>
      <c r="E127" s="2"/>
      <c r="F127" s="2"/>
      <c r="G127" s="2"/>
      <c r="H127" s="2"/>
      <c r="I127" s="43">
        <f t="shared" si="14"/>
        <v>0</v>
      </c>
    </row>
    <row r="128" spans="1:9">
      <c r="A128" s="14">
        <v>425226</v>
      </c>
      <c r="B128" s="5" t="s">
        <v>137</v>
      </c>
      <c r="C128" s="2"/>
      <c r="D128" s="2"/>
      <c r="E128" s="2"/>
      <c r="F128" s="2"/>
      <c r="G128" s="2"/>
      <c r="H128" s="2"/>
      <c r="I128" s="43">
        <f t="shared" si="14"/>
        <v>0</v>
      </c>
    </row>
    <row r="129" spans="1:9">
      <c r="A129" s="14">
        <v>425227</v>
      </c>
      <c r="B129" s="5" t="s">
        <v>138</v>
      </c>
      <c r="C129" s="2"/>
      <c r="D129" s="2">
        <v>30000</v>
      </c>
      <c r="E129" s="2"/>
      <c r="F129" s="2"/>
      <c r="G129" s="2"/>
      <c r="H129" s="2"/>
      <c r="I129" s="43">
        <f t="shared" si="14"/>
        <v>30000</v>
      </c>
    </row>
    <row r="130" spans="1:9" ht="27.6">
      <c r="A130" s="14">
        <v>425261</v>
      </c>
      <c r="B130" s="5" t="s">
        <v>139</v>
      </c>
      <c r="C130" s="2"/>
      <c r="D130" s="2">
        <v>30000</v>
      </c>
      <c r="E130" s="2"/>
      <c r="F130" s="2"/>
      <c r="G130" s="2"/>
      <c r="H130" s="2"/>
      <c r="I130" s="43">
        <f t="shared" si="14"/>
        <v>30000</v>
      </c>
    </row>
    <row r="131" spans="1:9" ht="27.6">
      <c r="A131" s="14">
        <v>425281</v>
      </c>
      <c r="B131" s="5" t="s">
        <v>140</v>
      </c>
      <c r="C131" s="2"/>
      <c r="D131" s="2">
        <v>80000</v>
      </c>
      <c r="E131" s="2"/>
      <c r="F131" s="2"/>
      <c r="G131" s="2"/>
      <c r="H131" s="2"/>
      <c r="I131" s="43">
        <f t="shared" si="14"/>
        <v>80000</v>
      </c>
    </row>
    <row r="132" spans="1:9" ht="27.6">
      <c r="A132" s="14">
        <v>425291</v>
      </c>
      <c r="B132" s="5" t="s">
        <v>141</v>
      </c>
      <c r="C132" s="2">
        <v>0</v>
      </c>
      <c r="D132" s="2"/>
      <c r="E132" s="2"/>
      <c r="F132" s="2"/>
      <c r="G132" s="2"/>
      <c r="H132" s="2"/>
      <c r="I132" s="43">
        <f t="shared" si="14"/>
        <v>0</v>
      </c>
    </row>
    <row r="133" spans="1:9" s="36" customFormat="1">
      <c r="A133" s="40">
        <v>426</v>
      </c>
      <c r="B133" s="41" t="s">
        <v>142</v>
      </c>
      <c r="C133" s="42">
        <f t="shared" ref="C133:H133" si="16">SUM(C134:C153)</f>
        <v>0</v>
      </c>
      <c r="D133" s="42">
        <f t="shared" si="16"/>
        <v>1805000</v>
      </c>
      <c r="E133" s="42">
        <f t="shared" si="16"/>
        <v>50000</v>
      </c>
      <c r="F133" s="42">
        <f t="shared" si="16"/>
        <v>0</v>
      </c>
      <c r="G133" s="42">
        <f t="shared" si="16"/>
        <v>40000</v>
      </c>
      <c r="H133" s="42">
        <f t="shared" si="16"/>
        <v>0</v>
      </c>
      <c r="I133" s="43">
        <f t="shared" si="14"/>
        <v>1895000</v>
      </c>
    </row>
    <row r="134" spans="1:9">
      <c r="A134" s="14">
        <v>426111</v>
      </c>
      <c r="B134" s="5" t="s">
        <v>143</v>
      </c>
      <c r="C134" s="2"/>
      <c r="D134" s="2">
        <v>200000</v>
      </c>
      <c r="E134" s="2"/>
      <c r="F134" s="2"/>
      <c r="G134" s="2"/>
      <c r="H134" s="2"/>
      <c r="I134" s="43">
        <f t="shared" si="14"/>
        <v>200000</v>
      </c>
    </row>
    <row r="135" spans="1:9">
      <c r="A135" s="14">
        <v>426121</v>
      </c>
      <c r="B135" s="5" t="s">
        <v>144</v>
      </c>
      <c r="C135" s="2"/>
      <c r="D135" s="2">
        <v>40000</v>
      </c>
      <c r="E135" s="2"/>
      <c r="F135" s="2"/>
      <c r="G135" s="2"/>
      <c r="H135" s="2"/>
      <c r="I135" s="43">
        <f t="shared" si="14"/>
        <v>40000</v>
      </c>
    </row>
    <row r="136" spans="1:9">
      <c r="A136" s="14">
        <v>426124</v>
      </c>
      <c r="B136" s="5" t="s">
        <v>145</v>
      </c>
      <c r="C136" s="2"/>
      <c r="D136" s="2"/>
      <c r="E136" s="2"/>
      <c r="F136" s="2"/>
      <c r="G136" s="2"/>
      <c r="H136" s="2"/>
      <c r="I136" s="43">
        <f t="shared" si="14"/>
        <v>0</v>
      </c>
    </row>
    <row r="137" spans="1:9" ht="27.6">
      <c r="A137" s="14">
        <v>426129</v>
      </c>
      <c r="B137" s="5" t="s">
        <v>146</v>
      </c>
      <c r="C137" s="2"/>
      <c r="D137" s="2"/>
      <c r="E137" s="2"/>
      <c r="F137" s="2"/>
      <c r="G137" s="2"/>
      <c r="H137" s="2"/>
      <c r="I137" s="43">
        <f t="shared" si="14"/>
        <v>0</v>
      </c>
    </row>
    <row r="138" spans="1:9">
      <c r="A138" s="14">
        <v>426131</v>
      </c>
      <c r="B138" s="5" t="s">
        <v>147</v>
      </c>
      <c r="C138" s="2"/>
      <c r="D138" s="2"/>
      <c r="E138" s="2"/>
      <c r="F138" s="2"/>
      <c r="G138" s="2"/>
      <c r="H138" s="2"/>
      <c r="I138" s="43">
        <f t="shared" si="14"/>
        <v>0</v>
      </c>
    </row>
    <row r="139" spans="1:9">
      <c r="A139" s="14">
        <v>426231</v>
      </c>
      <c r="B139" s="5" t="s">
        <v>148</v>
      </c>
      <c r="C139" s="2"/>
      <c r="D139" s="2"/>
      <c r="E139" s="2"/>
      <c r="F139" s="2"/>
      <c r="G139" s="2"/>
      <c r="H139" s="2"/>
      <c r="I139" s="43">
        <f t="shared" si="14"/>
        <v>0</v>
      </c>
    </row>
    <row r="140" spans="1:9" ht="27.6">
      <c r="A140" s="14">
        <v>426311</v>
      </c>
      <c r="B140" s="5" t="s">
        <v>149</v>
      </c>
      <c r="C140" s="2"/>
      <c r="D140" s="2">
        <v>180000</v>
      </c>
      <c r="E140" s="2"/>
      <c r="F140" s="2"/>
      <c r="G140" s="2"/>
      <c r="H140" s="2"/>
      <c r="I140" s="43">
        <f t="shared" si="14"/>
        <v>180000</v>
      </c>
    </row>
    <row r="141" spans="1:9" ht="27.6">
      <c r="A141" s="14">
        <v>426312</v>
      </c>
      <c r="B141" s="5" t="s">
        <v>150</v>
      </c>
      <c r="C141" s="2"/>
      <c r="D141" s="2">
        <v>60000</v>
      </c>
      <c r="E141" s="2"/>
      <c r="F141" s="2"/>
      <c r="G141" s="2"/>
      <c r="H141" s="2"/>
      <c r="I141" s="43">
        <f t="shared" si="14"/>
        <v>60000</v>
      </c>
    </row>
    <row r="142" spans="1:9">
      <c r="A142" s="14">
        <v>426411</v>
      </c>
      <c r="B142" s="5" t="s">
        <v>151</v>
      </c>
      <c r="C142" s="2"/>
      <c r="D142" s="2">
        <v>20000</v>
      </c>
      <c r="E142" s="2"/>
      <c r="F142" s="2"/>
      <c r="G142" s="2"/>
      <c r="H142" s="2"/>
      <c r="I142" s="43">
        <f t="shared" ref="I142:I173" si="17">SUM(C142:H142)</f>
        <v>20000</v>
      </c>
    </row>
    <row r="143" spans="1:9">
      <c r="A143" s="14">
        <v>426412</v>
      </c>
      <c r="B143" s="5" t="s">
        <v>152</v>
      </c>
      <c r="C143" s="2"/>
      <c r="D143" s="2">
        <v>20000</v>
      </c>
      <c r="E143" s="2"/>
      <c r="F143" s="2"/>
      <c r="G143" s="2"/>
      <c r="H143" s="2"/>
      <c r="I143" s="43">
        <f t="shared" si="17"/>
        <v>20000</v>
      </c>
    </row>
    <row r="144" spans="1:9">
      <c r="A144" s="14">
        <v>426611</v>
      </c>
      <c r="B144" s="5" t="s">
        <v>153</v>
      </c>
      <c r="C144" s="2"/>
      <c r="D144" s="2">
        <v>400000</v>
      </c>
      <c r="E144" s="2"/>
      <c r="F144" s="2"/>
      <c r="G144" s="2"/>
      <c r="H144" s="2"/>
      <c r="I144" s="43">
        <f t="shared" si="17"/>
        <v>400000</v>
      </c>
    </row>
    <row r="145" spans="1:9">
      <c r="A145" s="14">
        <v>426631</v>
      </c>
      <c r="B145" s="5" t="s">
        <v>154</v>
      </c>
      <c r="C145" s="2"/>
      <c r="D145" s="2">
        <v>65000</v>
      </c>
      <c r="E145" s="2"/>
      <c r="F145" s="2"/>
      <c r="G145" s="2"/>
      <c r="H145" s="2"/>
      <c r="I145" s="43">
        <f t="shared" si="17"/>
        <v>65000</v>
      </c>
    </row>
    <row r="146" spans="1:9" ht="27.6">
      <c r="A146" s="14">
        <v>426791</v>
      </c>
      <c r="B146" s="5" t="s">
        <v>155</v>
      </c>
      <c r="C146" s="2"/>
      <c r="D146" s="2"/>
      <c r="E146" s="2"/>
      <c r="F146" s="2"/>
      <c r="G146" s="2"/>
      <c r="H146" s="2"/>
      <c r="I146" s="43">
        <f t="shared" si="17"/>
        <v>0</v>
      </c>
    </row>
    <row r="147" spans="1:9">
      <c r="A147" s="14">
        <v>426811</v>
      </c>
      <c r="B147" s="5" t="s">
        <v>156</v>
      </c>
      <c r="C147" s="2"/>
      <c r="D147" s="2">
        <v>380000</v>
      </c>
      <c r="E147" s="2"/>
      <c r="F147" s="2"/>
      <c r="G147" s="2"/>
      <c r="H147" s="2"/>
      <c r="I147" s="43">
        <f t="shared" si="17"/>
        <v>380000</v>
      </c>
    </row>
    <row r="148" spans="1:9" ht="27.6">
      <c r="A148" s="14">
        <v>426812</v>
      </c>
      <c r="B148" s="5" t="s">
        <v>157</v>
      </c>
      <c r="C148" s="2"/>
      <c r="D148" s="2">
        <v>40000</v>
      </c>
      <c r="E148" s="2"/>
      <c r="F148" s="2"/>
      <c r="G148" s="2"/>
      <c r="H148" s="2"/>
      <c r="I148" s="43">
        <f t="shared" si="17"/>
        <v>40000</v>
      </c>
    </row>
    <row r="149" spans="1:9" ht="27.6">
      <c r="A149" s="14">
        <v>426819</v>
      </c>
      <c r="B149" s="5" t="s">
        <v>158</v>
      </c>
      <c r="C149" s="2"/>
      <c r="D149" s="2"/>
      <c r="E149" s="2"/>
      <c r="F149" s="2"/>
      <c r="G149" s="2"/>
      <c r="H149" s="2"/>
      <c r="I149" s="43">
        <f t="shared" si="17"/>
        <v>0</v>
      </c>
    </row>
    <row r="150" spans="1:9">
      <c r="A150" s="14">
        <v>426911</v>
      </c>
      <c r="B150" s="5" t="s">
        <v>159</v>
      </c>
      <c r="C150" s="2"/>
      <c r="D150" s="2">
        <v>380000</v>
      </c>
      <c r="E150" s="2">
        <v>25000</v>
      </c>
      <c r="F150" s="2"/>
      <c r="G150" s="2">
        <v>40000</v>
      </c>
      <c r="H150" s="2"/>
      <c r="I150" s="43">
        <f t="shared" si="17"/>
        <v>445000</v>
      </c>
    </row>
    <row r="151" spans="1:9">
      <c r="A151" s="14">
        <v>426912</v>
      </c>
      <c r="B151" s="5" t="s">
        <v>160</v>
      </c>
      <c r="C151" s="2"/>
      <c r="D151" s="2"/>
      <c r="E151" s="2"/>
      <c r="F151" s="2"/>
      <c r="G151" s="2"/>
      <c r="H151" s="2"/>
      <c r="I151" s="43">
        <f t="shared" si="17"/>
        <v>0</v>
      </c>
    </row>
    <row r="152" spans="1:9">
      <c r="A152" s="14">
        <v>426913</v>
      </c>
      <c r="B152" s="5" t="s">
        <v>161</v>
      </c>
      <c r="C152" s="2"/>
      <c r="D152" s="2">
        <v>20000</v>
      </c>
      <c r="E152" s="2"/>
      <c r="F152" s="2"/>
      <c r="G152" s="2"/>
      <c r="H152" s="2"/>
      <c r="I152" s="43">
        <f t="shared" si="17"/>
        <v>20000</v>
      </c>
    </row>
    <row r="153" spans="1:9" ht="27.6">
      <c r="A153" s="14">
        <v>426919</v>
      </c>
      <c r="B153" s="5" t="s">
        <v>200</v>
      </c>
      <c r="C153" s="2"/>
      <c r="D153" s="2"/>
      <c r="E153" s="2">
        <v>25000</v>
      </c>
      <c r="F153" s="2"/>
      <c r="G153" s="2"/>
      <c r="H153" s="2"/>
      <c r="I153" s="43">
        <f t="shared" si="17"/>
        <v>25000</v>
      </c>
    </row>
    <row r="154" spans="1:9" s="36" customFormat="1" ht="27.6">
      <c r="A154" s="40">
        <v>431</v>
      </c>
      <c r="B154" s="41" t="s">
        <v>162</v>
      </c>
      <c r="C154" s="42">
        <f t="shared" ref="C154:H154" si="18">SUM(C155,C156)</f>
        <v>0</v>
      </c>
      <c r="D154" s="42">
        <f t="shared" si="18"/>
        <v>0</v>
      </c>
      <c r="E154" s="42">
        <f t="shared" si="18"/>
        <v>0</v>
      </c>
      <c r="F154" s="42">
        <f t="shared" si="18"/>
        <v>0</v>
      </c>
      <c r="G154" s="42">
        <f t="shared" si="18"/>
        <v>0</v>
      </c>
      <c r="H154" s="42">
        <f t="shared" si="18"/>
        <v>0</v>
      </c>
      <c r="I154" s="43">
        <f t="shared" si="17"/>
        <v>0</v>
      </c>
    </row>
    <row r="155" spans="1:9" ht="27.6">
      <c r="A155" s="14">
        <v>431111</v>
      </c>
      <c r="B155" s="5" t="s">
        <v>163</v>
      </c>
      <c r="C155" s="2"/>
      <c r="D155" s="2"/>
      <c r="E155" s="2"/>
      <c r="F155" s="2"/>
      <c r="G155" s="2"/>
      <c r="H155" s="2"/>
      <c r="I155" s="43">
        <f t="shared" si="17"/>
        <v>0</v>
      </c>
    </row>
    <row r="156" spans="1:9">
      <c r="A156" s="14">
        <v>431211</v>
      </c>
      <c r="B156" s="5" t="s">
        <v>164</v>
      </c>
      <c r="C156" s="2"/>
      <c r="D156" s="2"/>
      <c r="E156" s="2"/>
      <c r="F156" s="2"/>
      <c r="G156" s="2"/>
      <c r="H156" s="2"/>
      <c r="I156" s="43">
        <f t="shared" si="17"/>
        <v>0</v>
      </c>
    </row>
    <row r="157" spans="1:9" s="36" customFormat="1" ht="27.6">
      <c r="A157" s="40">
        <v>472</v>
      </c>
      <c r="B157" s="41" t="s">
        <v>165</v>
      </c>
      <c r="C157" s="42">
        <f t="shared" ref="C157:H157" si="19">SUM(C158,C159,C160)</f>
        <v>0</v>
      </c>
      <c r="D157" s="42">
        <f t="shared" si="19"/>
        <v>0</v>
      </c>
      <c r="E157" s="42">
        <f t="shared" si="19"/>
        <v>0</v>
      </c>
      <c r="F157" s="42">
        <f t="shared" si="19"/>
        <v>0</v>
      </c>
      <c r="G157" s="42">
        <f t="shared" si="19"/>
        <v>0</v>
      </c>
      <c r="H157" s="42">
        <f t="shared" si="19"/>
        <v>0</v>
      </c>
      <c r="I157" s="43">
        <f t="shared" si="17"/>
        <v>0</v>
      </c>
    </row>
    <row r="158" spans="1:9">
      <c r="A158" s="14">
        <v>472713</v>
      </c>
      <c r="B158" s="5" t="s">
        <v>166</v>
      </c>
      <c r="C158" s="2"/>
      <c r="D158" s="2"/>
      <c r="E158" s="2"/>
      <c r="F158" s="2"/>
      <c r="G158" s="2"/>
      <c r="H158" s="2"/>
      <c r="I158" s="43">
        <f t="shared" si="17"/>
        <v>0</v>
      </c>
    </row>
    <row r="159" spans="1:9">
      <c r="A159" s="14">
        <v>472715</v>
      </c>
      <c r="B159" s="5" t="s">
        <v>167</v>
      </c>
      <c r="C159" s="2"/>
      <c r="D159" s="2"/>
      <c r="E159" s="2"/>
      <c r="F159" s="2"/>
      <c r="G159" s="2"/>
      <c r="H159" s="2"/>
      <c r="I159" s="43">
        <f t="shared" si="17"/>
        <v>0</v>
      </c>
    </row>
    <row r="160" spans="1:9">
      <c r="A160" s="14">
        <v>472719</v>
      </c>
      <c r="B160" s="5" t="s">
        <v>168</v>
      </c>
      <c r="C160" s="2"/>
      <c r="D160" s="2"/>
      <c r="E160" s="2"/>
      <c r="F160" s="2"/>
      <c r="G160" s="2"/>
      <c r="H160" s="2"/>
      <c r="I160" s="43">
        <f t="shared" si="17"/>
        <v>0</v>
      </c>
    </row>
    <row r="161" spans="1:9" s="36" customFormat="1" ht="27.6">
      <c r="A161" s="40">
        <v>481</v>
      </c>
      <c r="B161" s="41" t="s">
        <v>169</v>
      </c>
      <c r="C161" s="42">
        <f t="shared" ref="C161:H161" si="20">SUM(C162)</f>
        <v>0</v>
      </c>
      <c r="D161" s="42">
        <f t="shared" si="20"/>
        <v>0</v>
      </c>
      <c r="E161" s="42">
        <f t="shared" si="20"/>
        <v>0</v>
      </c>
      <c r="F161" s="42">
        <f t="shared" si="20"/>
        <v>0</v>
      </c>
      <c r="G161" s="42">
        <f t="shared" si="20"/>
        <v>0</v>
      </c>
      <c r="H161" s="42">
        <f t="shared" si="20"/>
        <v>0</v>
      </c>
      <c r="I161" s="43">
        <f t="shared" si="17"/>
        <v>0</v>
      </c>
    </row>
    <row r="162" spans="1:9">
      <c r="A162" s="14">
        <v>481941</v>
      </c>
      <c r="B162" s="5" t="s">
        <v>170</v>
      </c>
      <c r="C162" s="2"/>
      <c r="D162" s="2"/>
      <c r="E162" s="2"/>
      <c r="F162" s="2"/>
      <c r="G162" s="2"/>
      <c r="H162" s="2"/>
      <c r="I162" s="43">
        <f t="shared" si="17"/>
        <v>0</v>
      </c>
    </row>
    <row r="163" spans="1:9" s="36" customFormat="1" ht="27.6">
      <c r="A163" s="40">
        <v>482</v>
      </c>
      <c r="B163" s="41" t="s">
        <v>171</v>
      </c>
      <c r="C163" s="42">
        <f t="shared" ref="C163:H163" si="21">SUM(C164,C165,C166)</f>
        <v>0</v>
      </c>
      <c r="D163" s="42">
        <f t="shared" si="21"/>
        <v>0</v>
      </c>
      <c r="E163" s="42">
        <f t="shared" si="21"/>
        <v>0</v>
      </c>
      <c r="F163" s="42">
        <f t="shared" si="21"/>
        <v>0</v>
      </c>
      <c r="G163" s="42">
        <f t="shared" si="21"/>
        <v>0</v>
      </c>
      <c r="H163" s="42">
        <f t="shared" si="21"/>
        <v>0</v>
      </c>
      <c r="I163" s="43">
        <f t="shared" si="17"/>
        <v>0</v>
      </c>
    </row>
    <row r="164" spans="1:9">
      <c r="A164" s="14">
        <v>482211</v>
      </c>
      <c r="B164" s="5" t="s">
        <v>172</v>
      </c>
      <c r="C164" s="2"/>
      <c r="D164" s="2"/>
      <c r="E164" s="2"/>
      <c r="F164" s="2"/>
      <c r="G164" s="2"/>
      <c r="H164" s="2"/>
      <c r="I164" s="43">
        <f t="shared" si="17"/>
        <v>0</v>
      </c>
    </row>
    <row r="165" spans="1:9">
      <c r="A165" s="14">
        <v>482241</v>
      </c>
      <c r="B165" s="5" t="s">
        <v>173</v>
      </c>
      <c r="C165" s="2"/>
      <c r="D165" s="2"/>
      <c r="E165" s="2"/>
      <c r="F165" s="2"/>
      <c r="G165" s="2"/>
      <c r="H165" s="2"/>
      <c r="I165" s="43">
        <f t="shared" si="17"/>
        <v>0</v>
      </c>
    </row>
    <row r="166" spans="1:9">
      <c r="A166" s="14">
        <v>482251</v>
      </c>
      <c r="B166" s="5" t="s">
        <v>174</v>
      </c>
      <c r="C166" s="2"/>
      <c r="D166" s="2"/>
      <c r="E166" s="2"/>
      <c r="F166" s="2"/>
      <c r="G166" s="2"/>
      <c r="H166" s="2"/>
      <c r="I166" s="43">
        <f t="shared" si="17"/>
        <v>0</v>
      </c>
    </row>
    <row r="167" spans="1:9" s="36" customFormat="1" ht="27.6">
      <c r="A167" s="40">
        <v>483</v>
      </c>
      <c r="B167" s="41" t="s">
        <v>175</v>
      </c>
      <c r="C167" s="42">
        <f t="shared" ref="C167:H167" si="22">SUM(C168)</f>
        <v>0</v>
      </c>
      <c r="D167" s="42">
        <f t="shared" si="22"/>
        <v>100000</v>
      </c>
      <c r="E167" s="42">
        <f t="shared" si="22"/>
        <v>0</v>
      </c>
      <c r="F167" s="42">
        <f t="shared" si="22"/>
        <v>0</v>
      </c>
      <c r="G167" s="42">
        <f t="shared" si="22"/>
        <v>0</v>
      </c>
      <c r="H167" s="42">
        <f t="shared" si="22"/>
        <v>0</v>
      </c>
      <c r="I167" s="43">
        <f t="shared" si="17"/>
        <v>100000</v>
      </c>
    </row>
    <row r="168" spans="1:9" ht="27.6">
      <c r="A168" s="14">
        <v>483111</v>
      </c>
      <c r="B168" s="5" t="s">
        <v>176</v>
      </c>
      <c r="C168" s="2"/>
      <c r="D168" s="2">
        <v>100000</v>
      </c>
      <c r="E168" s="2"/>
      <c r="F168" s="2"/>
      <c r="G168" s="2"/>
      <c r="H168" s="2"/>
      <c r="I168" s="43">
        <f t="shared" si="17"/>
        <v>100000</v>
      </c>
    </row>
    <row r="169" spans="1:9" s="36" customFormat="1" ht="27.6">
      <c r="A169" s="40">
        <v>511</v>
      </c>
      <c r="B169" s="41" t="s">
        <v>177</v>
      </c>
      <c r="C169" s="42">
        <f t="shared" ref="C169:H169" si="23">SUM(C170,C171)</f>
        <v>0</v>
      </c>
      <c r="D169" s="42">
        <f t="shared" si="23"/>
        <v>0</v>
      </c>
      <c r="E169" s="42">
        <f t="shared" si="23"/>
        <v>0</v>
      </c>
      <c r="F169" s="42">
        <f t="shared" si="23"/>
        <v>0</v>
      </c>
      <c r="G169" s="42">
        <f t="shared" si="23"/>
        <v>0</v>
      </c>
      <c r="H169" s="42">
        <f t="shared" si="23"/>
        <v>0</v>
      </c>
      <c r="I169" s="43">
        <f t="shared" si="17"/>
        <v>0</v>
      </c>
    </row>
    <row r="170" spans="1:9" ht="27.6">
      <c r="A170" s="14">
        <v>511323</v>
      </c>
      <c r="B170" s="5" t="s">
        <v>177</v>
      </c>
      <c r="C170" s="2"/>
      <c r="D170" s="2"/>
      <c r="E170" s="2"/>
      <c r="F170" s="2"/>
      <c r="G170" s="2"/>
      <c r="H170" s="2"/>
      <c r="I170" s="43">
        <f t="shared" si="17"/>
        <v>0</v>
      </c>
    </row>
    <row r="171" spans="1:9">
      <c r="A171" s="14">
        <v>511451</v>
      </c>
      <c r="B171" s="5" t="s">
        <v>178</v>
      </c>
      <c r="C171" s="2"/>
      <c r="D171" s="2"/>
      <c r="E171" s="2"/>
      <c r="F171" s="2"/>
      <c r="G171" s="2"/>
      <c r="H171" s="2"/>
      <c r="I171" s="43">
        <f t="shared" si="17"/>
        <v>0</v>
      </c>
    </row>
    <row r="172" spans="1:9" s="36" customFormat="1">
      <c r="A172" s="40">
        <v>512</v>
      </c>
      <c r="B172" s="41" t="s">
        <v>179</v>
      </c>
      <c r="C172" s="42">
        <f t="shared" ref="C172:H172" si="24">SUM(C173:C185)</f>
        <v>0</v>
      </c>
      <c r="D172" s="42">
        <f t="shared" si="24"/>
        <v>100000</v>
      </c>
      <c r="E172" s="42">
        <f t="shared" si="24"/>
        <v>0</v>
      </c>
      <c r="F172" s="42">
        <f t="shared" si="24"/>
        <v>0</v>
      </c>
      <c r="G172" s="42">
        <f t="shared" si="24"/>
        <v>0</v>
      </c>
      <c r="H172" s="42">
        <f t="shared" si="24"/>
        <v>0</v>
      </c>
      <c r="I172" s="43">
        <f t="shared" si="17"/>
        <v>100000</v>
      </c>
    </row>
    <row r="173" spans="1:9">
      <c r="A173" s="14">
        <v>512211</v>
      </c>
      <c r="B173" s="5" t="s">
        <v>180</v>
      </c>
      <c r="C173" s="2"/>
      <c r="D173" s="2"/>
      <c r="E173" s="2"/>
      <c r="F173" s="2"/>
      <c r="G173" s="2"/>
      <c r="H173" s="2"/>
      <c r="I173" s="43">
        <f t="shared" si="17"/>
        <v>0</v>
      </c>
    </row>
    <row r="174" spans="1:9">
      <c r="A174" s="14">
        <v>512212</v>
      </c>
      <c r="B174" s="5" t="s">
        <v>181</v>
      </c>
      <c r="C174" s="2"/>
      <c r="D174" s="2"/>
      <c r="E174" s="2"/>
      <c r="F174" s="2"/>
      <c r="G174" s="2"/>
      <c r="H174" s="2"/>
      <c r="I174" s="43">
        <f t="shared" ref="I174:I180" si="25">SUM(C174:H174)</f>
        <v>0</v>
      </c>
    </row>
    <row r="175" spans="1:9">
      <c r="A175" s="14">
        <v>512221</v>
      </c>
      <c r="B175" s="5" t="s">
        <v>182</v>
      </c>
      <c r="C175" s="2"/>
      <c r="D175" s="2">
        <v>25000</v>
      </c>
      <c r="E175" s="2"/>
      <c r="F175" s="2"/>
      <c r="G175" s="2"/>
      <c r="H175" s="2"/>
      <c r="I175" s="43">
        <f t="shared" si="25"/>
        <v>25000</v>
      </c>
    </row>
    <row r="176" spans="1:9">
      <c r="A176" s="14">
        <v>512222</v>
      </c>
      <c r="B176" s="5" t="s">
        <v>183</v>
      </c>
      <c r="C176" s="2"/>
      <c r="D176" s="2">
        <v>25000</v>
      </c>
      <c r="E176" s="2"/>
      <c r="F176" s="2"/>
      <c r="G176" s="2"/>
      <c r="H176" s="2"/>
      <c r="I176" s="43">
        <f t="shared" si="25"/>
        <v>25000</v>
      </c>
    </row>
    <row r="177" spans="1:9">
      <c r="A177" s="14">
        <v>512223</v>
      </c>
      <c r="B177" s="5" t="s">
        <v>184</v>
      </c>
      <c r="C177" s="2"/>
      <c r="D177" s="2"/>
      <c r="E177" s="2"/>
      <c r="F177" s="2"/>
      <c r="G177" s="2"/>
      <c r="H177" s="2"/>
      <c r="I177" s="43">
        <f t="shared" si="25"/>
        <v>0</v>
      </c>
    </row>
    <row r="178" spans="1:9">
      <c r="A178" s="14">
        <v>512232</v>
      </c>
      <c r="B178" s="5" t="s">
        <v>185</v>
      </c>
      <c r="C178" s="2"/>
      <c r="D178" s="2"/>
      <c r="E178" s="2"/>
      <c r="F178" s="2"/>
      <c r="G178" s="2"/>
      <c r="H178" s="2"/>
      <c r="I178" s="43">
        <f t="shared" si="25"/>
        <v>0</v>
      </c>
    </row>
    <row r="179" spans="1:9" ht="27.6">
      <c r="A179" s="14">
        <v>512241</v>
      </c>
      <c r="B179" s="5" t="s">
        <v>201</v>
      </c>
      <c r="C179" s="2"/>
      <c r="D179" s="2"/>
      <c r="E179" s="2"/>
      <c r="F179" s="2"/>
      <c r="G179" s="2"/>
      <c r="H179" s="2"/>
      <c r="I179" s="43">
        <f t="shared" si="25"/>
        <v>0</v>
      </c>
    </row>
    <row r="180" spans="1:9">
      <c r="A180" s="14">
        <v>512242</v>
      </c>
      <c r="B180" s="5" t="s">
        <v>186</v>
      </c>
      <c r="C180" s="2"/>
      <c r="D180" s="2"/>
      <c r="E180" s="2"/>
      <c r="F180" s="2"/>
      <c r="G180" s="2"/>
      <c r="H180" s="2"/>
      <c r="I180" s="43">
        <f t="shared" si="25"/>
        <v>0</v>
      </c>
    </row>
    <row r="181" spans="1:9">
      <c r="A181" s="14">
        <v>512251</v>
      </c>
      <c r="B181" s="5" t="s">
        <v>187</v>
      </c>
      <c r="C181" s="2"/>
      <c r="D181" s="2"/>
      <c r="E181" s="2"/>
      <c r="F181" s="2"/>
      <c r="G181" s="2"/>
      <c r="H181" s="2"/>
      <c r="I181" s="43">
        <f t="shared" ref="I181:I185" si="26">SUM(C181:H181)</f>
        <v>0</v>
      </c>
    </row>
    <row r="182" spans="1:9">
      <c r="A182" s="14">
        <v>512611</v>
      </c>
      <c r="B182" s="5" t="s">
        <v>188</v>
      </c>
      <c r="C182" s="2"/>
      <c r="D182" s="2">
        <v>50000</v>
      </c>
      <c r="E182" s="2"/>
      <c r="F182" s="2"/>
      <c r="G182" s="2"/>
      <c r="H182" s="2"/>
      <c r="I182" s="43">
        <f t="shared" si="26"/>
        <v>50000</v>
      </c>
    </row>
    <row r="183" spans="1:9">
      <c r="A183" s="14">
        <v>512811</v>
      </c>
      <c r="B183" s="5" t="s">
        <v>189</v>
      </c>
      <c r="C183" s="2"/>
      <c r="D183" s="2"/>
      <c r="E183" s="2"/>
      <c r="F183" s="2"/>
      <c r="G183" s="2"/>
      <c r="H183" s="2"/>
      <c r="I183" s="43">
        <f t="shared" si="26"/>
        <v>0</v>
      </c>
    </row>
    <row r="184" spans="1:9">
      <c r="A184" s="14">
        <v>512921</v>
      </c>
      <c r="B184" s="5" t="s">
        <v>190</v>
      </c>
      <c r="C184" s="2"/>
      <c r="D184" s="2"/>
      <c r="E184" s="2"/>
      <c r="F184" s="2"/>
      <c r="G184" s="2"/>
      <c r="H184" s="2"/>
      <c r="I184" s="43">
        <f t="shared" si="26"/>
        <v>0</v>
      </c>
    </row>
    <row r="185" spans="1:9">
      <c r="A185" s="14">
        <v>512941</v>
      </c>
      <c r="B185" s="5" t="s">
        <v>191</v>
      </c>
      <c r="C185" s="2"/>
      <c r="D185" s="2"/>
      <c r="E185" s="2"/>
      <c r="F185" s="2"/>
      <c r="G185" s="2"/>
      <c r="H185" s="2"/>
      <c r="I185" s="43">
        <f t="shared" si="26"/>
        <v>0</v>
      </c>
    </row>
    <row r="186" spans="1:9" s="36" customFormat="1">
      <c r="A186" s="40">
        <v>515</v>
      </c>
      <c r="B186" s="41" t="s">
        <v>192</v>
      </c>
      <c r="C186" s="42">
        <f t="shared" ref="C186:H186" si="27">SUM(C187:C188)</f>
        <v>30000</v>
      </c>
      <c r="D186" s="42">
        <f t="shared" si="27"/>
        <v>0</v>
      </c>
      <c r="E186" s="42">
        <f t="shared" si="27"/>
        <v>0</v>
      </c>
      <c r="F186" s="42">
        <f t="shared" si="27"/>
        <v>0</v>
      </c>
      <c r="G186" s="42">
        <f t="shared" si="27"/>
        <v>0</v>
      </c>
      <c r="H186" s="42">
        <f t="shared" si="27"/>
        <v>0</v>
      </c>
      <c r="I186" s="43">
        <f>SUM(C186:H186)</f>
        <v>30000</v>
      </c>
    </row>
    <row r="187" spans="1:9" ht="27.6">
      <c r="A187" s="14">
        <v>515111</v>
      </c>
      <c r="B187" s="5" t="s">
        <v>193</v>
      </c>
      <c r="C187" s="2"/>
      <c r="D187" s="2"/>
      <c r="E187" s="2"/>
      <c r="F187" s="2"/>
      <c r="G187" s="2"/>
      <c r="H187" s="2"/>
      <c r="I187" s="43">
        <f t="shared" ref="I187:I188" si="28">SUM(C187:H187)</f>
        <v>0</v>
      </c>
    </row>
    <row r="188" spans="1:9">
      <c r="A188" s="14">
        <v>515121</v>
      </c>
      <c r="B188" s="5" t="s">
        <v>194</v>
      </c>
      <c r="C188" s="2">
        <v>30000</v>
      </c>
      <c r="D188" s="2"/>
      <c r="E188" s="2"/>
      <c r="F188" s="2"/>
      <c r="G188" s="2"/>
      <c r="H188" s="2"/>
      <c r="I188" s="43">
        <f t="shared" si="28"/>
        <v>30000</v>
      </c>
    </row>
    <row r="189" spans="1:9" s="29" customFormat="1">
      <c r="A189" s="37"/>
      <c r="B189" s="38" t="s">
        <v>23</v>
      </c>
      <c r="C189" s="35">
        <f t="shared" ref="C189:H189" si="29">SUM(C186,C172,C169,C167,C163,C161,C157,C154,C133,C114,C108,C77,C62,C38,C36,C32,C29,C21,C18,C14,C12)</f>
        <v>65031666</v>
      </c>
      <c r="D189" s="35">
        <f t="shared" si="29"/>
        <v>24449000</v>
      </c>
      <c r="E189" s="35">
        <f t="shared" si="29"/>
        <v>111000</v>
      </c>
      <c r="F189" s="35">
        <f t="shared" si="29"/>
        <v>0</v>
      </c>
      <c r="G189" s="35">
        <f t="shared" si="29"/>
        <v>7175000</v>
      </c>
      <c r="H189" s="35">
        <f t="shared" si="29"/>
        <v>0</v>
      </c>
      <c r="I189" s="39">
        <f>SUM(C189:H189)</f>
        <v>96766666</v>
      </c>
    </row>
    <row r="190" spans="1:9">
      <c r="A190" s="14"/>
      <c r="B190" s="5" t="s">
        <v>195</v>
      </c>
      <c r="C190" s="2"/>
      <c r="D190" s="2"/>
      <c r="E190" s="2"/>
      <c r="F190" s="2"/>
      <c r="G190" s="2"/>
      <c r="H190" s="2"/>
      <c r="I190" s="46"/>
    </row>
    <row r="191" spans="1:9" s="29" customFormat="1">
      <c r="A191" s="32"/>
      <c r="B191" s="30" t="s">
        <v>196</v>
      </c>
      <c r="C191" s="22">
        <v>65031666</v>
      </c>
      <c r="D191" s="22">
        <v>24449000</v>
      </c>
      <c r="E191" s="22">
        <v>111000</v>
      </c>
      <c r="F191" s="22"/>
      <c r="G191" s="22">
        <v>7175000</v>
      </c>
      <c r="H191" s="22"/>
      <c r="I191" s="47">
        <f t="shared" ref="I191:I192" si="30">SUM(C191:H191)</f>
        <v>96766666</v>
      </c>
    </row>
    <row r="192" spans="1:9" s="29" customFormat="1" ht="14.4" thickBot="1">
      <c r="A192" s="33"/>
      <c r="B192" s="34" t="s">
        <v>197</v>
      </c>
      <c r="C192" s="48">
        <v>65031666</v>
      </c>
      <c r="D192" s="48">
        <v>24449000</v>
      </c>
      <c r="E192" s="48">
        <v>111000</v>
      </c>
      <c r="F192" s="48"/>
      <c r="G192" s="48">
        <v>7175000</v>
      </c>
      <c r="H192" s="48"/>
      <c r="I192" s="47">
        <f t="shared" si="30"/>
        <v>96766666</v>
      </c>
    </row>
    <row r="197" spans="2:6">
      <c r="B197" s="1" t="s">
        <v>25</v>
      </c>
      <c r="F197" s="1" t="s">
        <v>27</v>
      </c>
    </row>
    <row r="198" spans="2:6">
      <c r="B198" s="1" t="s">
        <v>26</v>
      </c>
      <c r="F198" s="1" t="s">
        <v>28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ПРИХОДИ</vt:lpstr>
      <vt:lpstr>РАСХОДИ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2023-02-06T08:47:27Z</dcterms:modified>
</cp:coreProperties>
</file>